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2.xml" ContentType="application/vnd.openxmlformats-officedocument.drawing+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14"/>
  <workbookPr defaultThemeVersion="124226"/>
  <mc:AlternateContent xmlns:mc="http://schemas.openxmlformats.org/markup-compatibility/2006">
    <mc:Choice Requires="x15">
      <x15ac:absPath xmlns:x15ac="http://schemas.microsoft.com/office/spreadsheetml/2010/11/ac" url="/Users/hjortha/Downloads/"/>
    </mc:Choice>
  </mc:AlternateContent>
  <xr:revisionPtr revIDLastSave="0" documentId="8_{E0EAFC9D-4DE4-AF4A-BA27-99135B8BE420}" xr6:coauthVersionLast="47" xr6:coauthVersionMax="47" xr10:uidLastSave="{00000000-0000-0000-0000-000000000000}"/>
  <bookViews>
    <workbookView xWindow="58540" yWindow="6460" windowWidth="31540" windowHeight="22560" xr2:uid="{00000000-000D-0000-FFFF-FFFF00000000}"/>
  </bookViews>
  <sheets>
    <sheet name="OOAP &amp; AQ Non-IFOAM" sheetId="1" r:id="rId1"/>
    <sheet name="AQ IFOAM, USDA NOP, COR &amp; China" sheetId="4" r:id="rId2"/>
    <sheet name="Instructions" sheetId="3" r:id="rId3"/>
  </sheets>
  <definedNames>
    <definedName name="_xlnm.Print_Area" localSheetId="0">'OOAP &amp; AQ Non-IFOAM'!$A$1:$L$29</definedName>
    <definedName name="Std">#REF!</definedName>
    <definedName name="Stds">#REF!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5" i="4" l="1"/>
  <c r="J6" i="4"/>
  <c r="J7" i="4"/>
  <c r="J8" i="4"/>
  <c r="J9" i="4"/>
  <c r="J10" i="4"/>
  <c r="J11" i="4"/>
  <c r="J12" i="4"/>
  <c r="J13" i="4"/>
  <c r="J14" i="4"/>
  <c r="J15" i="4"/>
  <c r="J16" i="4"/>
  <c r="J4" i="4"/>
  <c r="I4" i="4"/>
  <c r="J19" i="4"/>
  <c r="I19" i="4"/>
  <c r="F2" i="1"/>
  <c r="H18" i="1"/>
  <c r="F3" i="1"/>
  <c r="J18" i="4" l="1"/>
  <c r="I12" i="4"/>
  <c r="H12" i="4"/>
  <c r="I11" i="4"/>
  <c r="H11" i="4"/>
  <c r="I10" i="4"/>
  <c r="H10" i="4"/>
  <c r="F10" i="1"/>
  <c r="E10" i="1"/>
  <c r="F9" i="1"/>
  <c r="E9" i="1"/>
  <c r="F8" i="1"/>
  <c r="E8" i="1"/>
  <c r="F4" i="1"/>
  <c r="F5" i="1"/>
  <c r="F6" i="1"/>
  <c r="F7" i="1"/>
  <c r="F11" i="1"/>
  <c r="F12" i="1"/>
  <c r="F13" i="1"/>
  <c r="F14" i="1"/>
  <c r="F15" i="1"/>
  <c r="E4" i="1"/>
  <c r="E5" i="1"/>
  <c r="E6" i="1"/>
  <c r="E7" i="1"/>
  <c r="E11" i="1"/>
  <c r="E12" i="1"/>
  <c r="E13" i="1"/>
  <c r="E14" i="1"/>
  <c r="E15" i="1"/>
  <c r="H16" i="1"/>
  <c r="H4" i="4"/>
  <c r="H5" i="4"/>
  <c r="H6" i="4"/>
  <c r="H7" i="4"/>
  <c r="H8" i="4"/>
  <c r="H9" i="4"/>
  <c r="H13" i="4"/>
  <c r="H14" i="4"/>
  <c r="H15" i="4"/>
  <c r="H16" i="4"/>
  <c r="I5" i="4"/>
  <c r="I6" i="4"/>
  <c r="I7" i="4"/>
  <c r="I8" i="4"/>
  <c r="I9" i="4"/>
  <c r="I13" i="4"/>
  <c r="I14" i="4"/>
  <c r="I15" i="4"/>
  <c r="I16" i="4"/>
  <c r="B18" i="4"/>
  <c r="I2" i="4"/>
  <c r="B17" i="1"/>
  <c r="J20" i="4" l="1"/>
  <c r="I18" i="4"/>
  <c r="H18" i="4"/>
  <c r="G17" i="1"/>
  <c r="G19" i="1" s="1"/>
  <c r="H17" i="1"/>
  <c r="H19" i="1" s="1"/>
  <c r="K12" i="4" l="1"/>
  <c r="K4" i="4"/>
  <c r="K16" i="4"/>
  <c r="K10" i="4"/>
  <c r="K7" i="4"/>
  <c r="K5" i="4"/>
  <c r="H20" i="4"/>
  <c r="K15" i="4"/>
  <c r="K14" i="4"/>
  <c r="I20" i="4"/>
  <c r="K13" i="4"/>
  <c r="K6" i="4"/>
  <c r="K11" i="4"/>
  <c r="K8" i="4"/>
  <c r="K9" i="4"/>
  <c r="K17" i="4" l="1"/>
  <c r="K19" i="4" l="1"/>
  <c r="K18" i="4" s="1"/>
  <c r="K20" i="4"/>
</calcChain>
</file>

<file path=xl/sharedStrings.xml><?xml version="1.0" encoding="utf-8"?>
<sst xmlns="http://schemas.openxmlformats.org/spreadsheetml/2006/main" count="120" uniqueCount="98">
  <si>
    <t xml:space="preserve">Name of Ingredient*  </t>
  </si>
  <si>
    <t>Amount</t>
  </si>
  <si>
    <t>Organic*?</t>
  </si>
  <si>
    <t>AQ &amp;/or OOAP</t>
  </si>
  <si>
    <t>Ingredient Supplier*</t>
  </si>
  <si>
    <t xml:space="preserve">Certifier Name* </t>
  </si>
  <si>
    <t>AQ use only</t>
  </si>
  <si>
    <t>(exclude water &amp; salt) List in decreasing order</t>
  </si>
  <si>
    <r>
      <t xml:space="preserve">Kg / L / Mg      </t>
    </r>
    <r>
      <rPr>
        <sz val="8"/>
        <color indexed="10"/>
        <rFont val="Arial"/>
        <family val="2"/>
      </rPr>
      <t>delete out units NA</t>
    </r>
  </si>
  <si>
    <t>(Y/N)</t>
  </si>
  <si>
    <r>
      <t xml:space="preserve">Certified ? (Y/N) </t>
    </r>
    <r>
      <rPr>
        <sz val="8"/>
        <color indexed="10"/>
        <rFont val="Arial"/>
        <family val="2"/>
      </rPr>
      <t>Delete NA stds above</t>
    </r>
  </si>
  <si>
    <t>(if organic then certified operator name &amp; cert expiry)</t>
  </si>
  <si>
    <t>From organic cert if non-organic then confirm non-organic declaration completed and sent in</t>
  </si>
  <si>
    <t>Total Ingredients</t>
  </si>
  <si>
    <t xml:space="preserve">AQ Use: Approved by &amp; date: </t>
  </si>
  <si>
    <t>* compulsory fields</t>
  </si>
  <si>
    <t>Column B &amp; D delete non-aplicable parts in white cell</t>
  </si>
  <si>
    <t>organic ingredients</t>
  </si>
  <si>
    <t>Order of ingredients in recipe &amp; shown on label must be in decreasing order</t>
  </si>
  <si>
    <t>Only enter in columns D &amp; E if entry in column C = Y</t>
  </si>
  <si>
    <t>Do not alter the contents of any coloured cells</t>
  </si>
  <si>
    <r>
      <t xml:space="preserve">Excluded Ingredients * </t>
    </r>
    <r>
      <rPr>
        <b/>
        <sz val="8"/>
        <rFont val="Arial"/>
        <family val="2"/>
      </rPr>
      <t>See note below,</t>
    </r>
  </si>
  <si>
    <t>Amount &amp; unit</t>
  </si>
  <si>
    <t>For AQ Use</t>
  </si>
  <si>
    <t>Operator Name:</t>
  </si>
  <si>
    <t>Operator AQ Reg #:</t>
  </si>
  <si>
    <t xml:space="preserve"> Salt should not contain additives &amp; water must be potable</t>
  </si>
  <si>
    <t xml:space="preserve">Kg / L / Mg </t>
  </si>
  <si>
    <r>
      <t>Processor</t>
    </r>
    <r>
      <rPr>
        <sz val="10"/>
        <rFont val="Arial"/>
        <family val="2"/>
      </rPr>
      <t>:</t>
    </r>
  </si>
  <si>
    <t>Product name:</t>
  </si>
  <si>
    <t>Brand name:</t>
  </si>
  <si>
    <t>List Market(s) Product is to be sent to:</t>
  </si>
  <si>
    <r>
      <t xml:space="preserve">Notes: </t>
    </r>
    <r>
      <rPr>
        <b/>
        <sz val="9"/>
        <color indexed="10"/>
        <rFont val="Arial"/>
        <family val="2"/>
      </rPr>
      <t/>
    </r>
  </si>
  <si>
    <r>
      <t>* EXCLUDED INGREDIENTS</t>
    </r>
    <r>
      <rPr>
        <sz val="10"/>
        <rFont val="Arial"/>
        <family val="2"/>
      </rPr>
      <t xml:space="preserve">: EU &amp; </t>
    </r>
    <r>
      <rPr>
        <b/>
        <sz val="10"/>
        <rFont val="Arial"/>
        <family val="2"/>
      </rPr>
      <t xml:space="preserve">AQ (non-IFOAM) - </t>
    </r>
    <r>
      <rPr>
        <sz val="10"/>
        <rFont val="Arial"/>
        <family val="2"/>
      </rPr>
      <t xml:space="preserve">Salt, water, processing aids (only where they do not end up in the final product eg, gas), and additives which are non-agricultural are excluded so are recorded in this lower table as they are not included in the organic calculation (e.g. E464 Hydroypropyl methyl celluose would be entered in the lower table but E440 Pectin would be entered into the upper table). </t>
    </r>
  </si>
  <si>
    <t>Amount*</t>
  </si>
  <si>
    <t>Organic Status*?</t>
  </si>
  <si>
    <t>AQ &amp;/or USDA NOP &amp;/or COR</t>
  </si>
  <si>
    <t xml:space="preserve"> IFOAM Certified?*  (Y/N)</t>
  </si>
  <si>
    <r>
      <t xml:space="preserve">Ingredient's % organic </t>
    </r>
    <r>
      <rPr>
        <sz val="8"/>
        <rFont val="Arial"/>
        <family val="2"/>
      </rPr>
      <t>(e.g. 95% or 100%)</t>
    </r>
  </si>
  <si>
    <t>Generic Certified Organic Contribution</t>
  </si>
  <si>
    <t>China OMAR</t>
  </si>
  <si>
    <t>Non- IFOAM contribution</t>
  </si>
  <si>
    <t>Supplier*</t>
  </si>
  <si>
    <r>
      <t xml:space="preserve">Certifier Name* </t>
    </r>
    <r>
      <rPr>
        <sz val="8"/>
        <rFont val="Arial"/>
        <family val="2"/>
      </rPr>
      <t>From organic cert  if non-organic then confirm GMO declarations completed and sent in</t>
    </r>
  </si>
  <si>
    <t>Certified? (Y/N)</t>
  </si>
  <si>
    <r>
      <t xml:space="preserve">Contribution  </t>
    </r>
    <r>
      <rPr>
        <sz val="8"/>
        <color rgb="FFFF0000"/>
        <rFont val="Arial"/>
        <family val="2"/>
      </rPr>
      <t>Delete NA stds above</t>
    </r>
  </si>
  <si>
    <t>Contribution</t>
  </si>
  <si>
    <t>if organic then certified operator &amp; supply certificates</t>
  </si>
  <si>
    <t>Column B delete non-aplicable parts in white cell</t>
  </si>
  <si>
    <t>Amount &amp; units</t>
  </si>
  <si>
    <t xml:space="preserve">Kg / L / Mg      </t>
  </si>
  <si>
    <t>Notes:</t>
  </si>
  <si>
    <r>
      <t>*EXCLUDED INGREDIENTS:</t>
    </r>
    <r>
      <rPr>
        <sz val="10"/>
        <rFont val="Arial"/>
        <family val="2"/>
      </rPr>
      <t xml:space="preserve"> Salt, and water are the only excluded ingredients and are recorded in the lower table as they are not included in the organic calculation. Please note the 100% category for USDA NOP is also dependant on no non-organic additives or processing aids being used (e.g. if bentonite is used in the process then the product falls back to the "Organic" category i.e. is not '100% Organic'). </t>
    </r>
  </si>
  <si>
    <r>
      <rPr>
        <b/>
        <sz val="10"/>
        <rFont val="Arial"/>
        <family val="2"/>
      </rPr>
      <t>Refer China OMAR 1.4.2</t>
    </r>
    <r>
      <rPr>
        <sz val="10"/>
        <rFont val="Arial"/>
        <family val="2"/>
      </rPr>
      <t xml:space="preserve"> - The method used to calculate the percentage requirements and restrictions in clauses 1.4.2(2) and 1.4.2(3) is based on all ingredients (excluding added water and salt). This is different to the requirement in OER: OPR clause 3.9.1(1)(a) which uses ‘ingredients of agricultural origin’ (excluding added water and salt) in the calculation for 95%.</t>
    </r>
  </si>
  <si>
    <t>Recipe Template Completion Instructions</t>
  </si>
  <si>
    <t>Step 1</t>
  </si>
  <si>
    <t>Decide which standards you are intending to get the end product certified to. Then check the ingredients are eligible for that std and complete the appropriate worksheet. This information will be on the organic certificates for the key organic ingredients (all organic ingredients will need to have compliance to EU and or USDA NOP or Canada to gain certification to these standards). There is a difference between how the different standards treat additives when calculating the percentage organic content</t>
  </si>
  <si>
    <r>
      <t>Worksheet 1 is for AQ Non-IFOAM &amp;/or OOAP (incl EU)</t>
    </r>
    <r>
      <rPr>
        <sz val="8"/>
        <rFont val="Arial"/>
        <family val="2"/>
      </rPr>
      <t xml:space="preserve">   -   (Green worksheet Tab located at the bottom of the spreadsheet)</t>
    </r>
  </si>
  <si>
    <t>Yellow sections are read only, blue sections are for AQ to complete, white sections are for you to complete</t>
  </si>
  <si>
    <t>Step 2</t>
  </si>
  <si>
    <r>
      <t xml:space="preserve">Ingredient - </t>
    </r>
    <r>
      <rPr>
        <sz val="8"/>
        <rFont val="Arial"/>
        <family val="2"/>
      </rPr>
      <t xml:space="preserve">Within the applicable worksheet/s complete </t>
    </r>
    <r>
      <rPr>
        <b/>
        <sz val="8"/>
        <rFont val="Arial"/>
        <family val="2"/>
      </rPr>
      <t>Column A</t>
    </r>
    <r>
      <rPr>
        <sz val="8"/>
        <rFont val="Arial"/>
        <family val="2"/>
      </rPr>
      <t xml:space="preserve"> with a list of the names of all the ingredients in the product in decreasing order. In addition to the name of the ingredient Include any other information that helps with the ingredients identification for example: E numbers or product codes (helpful when you purchase a large number of ingredients from the same supplier). Exclude salt and water from this list. For any processing aids that do not end up in the end product refer to notes on "Excluded ingredients" for more information at the bottom of both recipe templates as this information differs between the two worksheets.</t>
    </r>
  </si>
  <si>
    <t>Step 3</t>
  </si>
  <si>
    <r>
      <t xml:space="preserve">Amount - </t>
    </r>
    <r>
      <rPr>
        <sz val="8"/>
        <rFont val="Arial"/>
        <family val="2"/>
      </rPr>
      <t xml:space="preserve">Complete </t>
    </r>
    <r>
      <rPr>
        <b/>
        <sz val="8"/>
        <rFont val="Arial"/>
        <family val="2"/>
      </rPr>
      <t>Column B</t>
    </r>
    <r>
      <rPr>
        <sz val="8"/>
        <rFont val="Arial"/>
        <family val="2"/>
      </rPr>
      <t xml:space="preserve">.  Start by ensuring that all ingredients are using equal units of measure eg, Litres, Kg or Mg etc. If they are not all using the same units of measure you will need to convert them to one standard measure before entering the information in column B. Add the Standard unit of measure used into the white box </t>
    </r>
    <r>
      <rPr>
        <b/>
        <sz val="8"/>
        <rFont val="Arial"/>
        <family val="2"/>
      </rPr>
      <t>B2</t>
    </r>
    <r>
      <rPr>
        <sz val="8"/>
        <rFont val="Arial"/>
        <family val="2"/>
      </rPr>
      <t xml:space="preserve"> or delete out the NA one.  Complete the rest of column B box 3 &amp; onwards with the numerical amounts only do not put the units of measure next to each individual number.  </t>
    </r>
    <r>
      <rPr>
        <b/>
        <sz val="8"/>
        <rFont val="Arial"/>
        <family val="2"/>
      </rPr>
      <t xml:space="preserve">Water Content -  </t>
    </r>
    <r>
      <rPr>
        <sz val="8"/>
        <rFont val="Arial"/>
        <family val="2"/>
      </rPr>
      <t>If a liquid product is identified on the principal display panel or information panel as being reconstituted from concentrates, the calculation should be made on the basis of single-strength concentrations of the ingredients and finished product. However any water added to hydrate an ingredient identified in the ingredients list as "dried", "dehydrated" or "concentrated", or other comparable term, then the added water is excluded from the calculation.</t>
    </r>
  </si>
  <si>
    <t>Step 4</t>
  </si>
  <si>
    <r>
      <t xml:space="preserve">Organic Status - </t>
    </r>
    <r>
      <rPr>
        <sz val="8"/>
        <rFont val="Arial"/>
        <family val="2"/>
      </rPr>
      <t xml:space="preserve">Complete </t>
    </r>
    <r>
      <rPr>
        <b/>
        <sz val="8"/>
        <rFont val="Arial"/>
        <family val="2"/>
      </rPr>
      <t>Column C</t>
    </r>
    <r>
      <rPr>
        <sz val="8"/>
        <rFont val="Arial"/>
        <family val="2"/>
      </rPr>
      <t xml:space="preserve"> by typing in a </t>
    </r>
    <r>
      <rPr>
        <b/>
        <sz val="8"/>
        <rFont val="Arial"/>
        <family val="2"/>
      </rPr>
      <t>Y</t>
    </r>
    <r>
      <rPr>
        <sz val="8"/>
        <rFont val="Arial"/>
        <family val="2"/>
      </rPr>
      <t xml:space="preserve"> or </t>
    </r>
    <r>
      <rPr>
        <b/>
        <sz val="8"/>
        <rFont val="Arial"/>
        <family val="2"/>
      </rPr>
      <t>N</t>
    </r>
    <r>
      <rPr>
        <sz val="8"/>
        <rFont val="Arial"/>
        <family val="2"/>
      </rPr>
      <t xml:space="preserve"> to identify if the ingredient is certified organic. If an ingredient or additive isn't commercially available in an organically certified form then AsureQuality may grant an exception to use an uncertified form. NB. the cost of organic inredient(s) is not to be used as a criterion for commercial availability. An exception to use a non-organic ingredient is subject to periodic review as to availability of an organic form. If a certified form becomes available at a later stage then the certified form must be used from that point on. Complete a non-organic ingredient declaration for each non-organic ingredient. NB. Under USDA NOP the only permitted non-organic agricultural ingredients are those listed in USDA NOP 205.606.</t>
    </r>
  </si>
  <si>
    <t>Step 5</t>
  </si>
  <si>
    <r>
      <t xml:space="preserve">Standards - </t>
    </r>
    <r>
      <rPr>
        <sz val="8"/>
        <rFont val="Arial"/>
        <family val="2"/>
      </rPr>
      <t xml:space="preserve">Complete </t>
    </r>
    <r>
      <rPr>
        <b/>
        <sz val="8"/>
        <rFont val="Arial"/>
        <family val="2"/>
      </rPr>
      <t xml:space="preserve">Column D. </t>
    </r>
    <r>
      <rPr>
        <sz val="8"/>
        <rFont val="Arial"/>
        <family val="2"/>
      </rPr>
      <t xml:space="preserve">This is where you identify the standards the product is to be certified to.  Delete out the not applicable standard from the white box </t>
    </r>
    <r>
      <rPr>
        <b/>
        <sz val="8"/>
        <rFont val="Arial"/>
        <family val="2"/>
      </rPr>
      <t>D1</t>
    </r>
    <r>
      <rPr>
        <sz val="8"/>
        <rFont val="Arial"/>
        <family val="2"/>
      </rPr>
      <t>.  If it is to cover both standards then put &amp;.  You may need to complete more than one worksheet if seek, for example, EU and USDA NOP.</t>
    </r>
  </si>
  <si>
    <t>Step 6</t>
  </si>
  <si>
    <t>Step 7</t>
  </si>
  <si>
    <r>
      <t>Blue Worksheet 2 only</t>
    </r>
    <r>
      <rPr>
        <b/>
        <sz val="8"/>
        <rFont val="Arial"/>
        <family val="2"/>
      </rPr>
      <t xml:space="preserve"> - IFOAM - </t>
    </r>
    <r>
      <rPr>
        <sz val="8"/>
        <rFont val="Arial"/>
        <family val="2"/>
      </rPr>
      <t xml:space="preserve">Complete </t>
    </r>
    <r>
      <rPr>
        <b/>
        <sz val="8"/>
        <rFont val="Arial"/>
        <family val="2"/>
      </rPr>
      <t>Column F</t>
    </r>
    <r>
      <rPr>
        <sz val="8"/>
        <rFont val="Arial"/>
        <family val="2"/>
      </rPr>
      <t xml:space="preserve">. Check each ingredients certificate to see if there is an IFOAM logo on it, if it does then note a </t>
    </r>
    <r>
      <rPr>
        <b/>
        <sz val="8"/>
        <rFont val="Arial"/>
        <family val="2"/>
      </rPr>
      <t>Y</t>
    </r>
    <r>
      <rPr>
        <sz val="8"/>
        <rFont val="Arial"/>
        <family val="2"/>
      </rPr>
      <t xml:space="preserve"> next to that ingredient, if not put </t>
    </r>
    <r>
      <rPr>
        <b/>
        <sz val="8"/>
        <rFont val="Arial"/>
        <family val="2"/>
      </rPr>
      <t>N</t>
    </r>
    <r>
      <rPr>
        <sz val="8"/>
        <rFont val="Arial"/>
        <family val="2"/>
      </rPr>
      <t>. Leave blank for all non-organic ingredients.  For the end product to be certified IFOAM compliant then an individual non-IFOAM certified ingredient must not exceed 10% (or cumulatively 20% of organic ingredients) of the total organic ingredients in a product.</t>
    </r>
  </si>
  <si>
    <t>Step 8</t>
  </si>
  <si>
    <r>
      <t>Blue Worksheet 2 only</t>
    </r>
    <r>
      <rPr>
        <b/>
        <sz val="8"/>
        <rFont val="Arial"/>
        <family val="2"/>
      </rPr>
      <t xml:space="preserve"> - % Organic - </t>
    </r>
    <r>
      <rPr>
        <sz val="8"/>
        <rFont val="Arial"/>
        <family val="2"/>
      </rPr>
      <t xml:space="preserve">Complete </t>
    </r>
    <r>
      <rPr>
        <b/>
        <sz val="8"/>
        <rFont val="Arial"/>
        <family val="2"/>
      </rPr>
      <t>Column G</t>
    </r>
    <r>
      <rPr>
        <sz val="8"/>
        <rFont val="Arial"/>
        <family val="2"/>
      </rPr>
      <t>.  We need to know in this column the % organic the end product ingredient is that you are adding into your mix.  A products information sheet (PIF) may provide this information or the organic certificate.  Unless the organic certificate states 100%, or a transaction certificate has the actual %, then use 95 as a default percentage.  For conventional listed ingredients in this column you can either put 0 or leave blank. The certified organic ingredients you are adding to your recipe may be blends containing sub-ingredients you have prepared from another recipe (e.g. added soup), so add the actual calculted % of organic content.</t>
    </r>
  </si>
  <si>
    <t>Step 9</t>
  </si>
  <si>
    <r>
      <t xml:space="preserve">Green shaded Columns </t>
    </r>
    <r>
      <rPr>
        <sz val="8"/>
        <rFont val="Arial"/>
        <family val="2"/>
      </rPr>
      <t>will automatically populate with data.</t>
    </r>
  </si>
  <si>
    <t>Step 10</t>
  </si>
  <si>
    <r>
      <t xml:space="preserve">Supplier - </t>
    </r>
    <r>
      <rPr>
        <sz val="8"/>
        <rFont val="Arial"/>
        <family val="2"/>
      </rPr>
      <t>Complete with the supplier details as per the certification. If the suplier is an importer gicve the importers name plus the supplier of the product (e.g. importer/producer) so we can match the organic certificates to the product. Imported product requires a transaction/export certificate</t>
    </r>
  </si>
  <si>
    <t>Step 11</t>
  </si>
  <si>
    <r>
      <t>Certifier -</t>
    </r>
    <r>
      <rPr>
        <sz val="8"/>
        <rFont val="Arial"/>
        <family val="2"/>
      </rPr>
      <t xml:space="preserve"> complete with the certifier from the organic certificate you have sent in with the recipe or if a conventional ingredient confirm here that Ingredient declarations have been sent in with the recipe.</t>
    </r>
  </si>
  <si>
    <t>Step 12</t>
  </si>
  <si>
    <r>
      <t xml:space="preserve">Exluded Ingredients - </t>
    </r>
    <r>
      <rPr>
        <sz val="8"/>
        <rFont val="Arial"/>
        <family val="2"/>
      </rPr>
      <t>Complete the bottom table on the left hand side, see the note at the bottom of the page regarding excluded ingredients specific to the standards on that worksheet.</t>
    </r>
  </si>
  <si>
    <t>Step 13</t>
  </si>
  <si>
    <r>
      <t xml:space="preserve">Product Information - </t>
    </r>
    <r>
      <rPr>
        <sz val="8"/>
        <rFont val="Arial"/>
        <family val="2"/>
      </rPr>
      <t>Complete all sections of the product information in the bottom right hand section.  Ensure that the name is specific to show the form the product is in, and the name you want listed on the certificate</t>
    </r>
  </si>
  <si>
    <t>Example: Calculating a USDA NOP Recipe</t>
  </si>
  <si>
    <t xml:space="preserve">Consider </t>
  </si>
  <si>
    <t>Is it certified to USDA NOP (rather than another std)</t>
  </si>
  <si>
    <t>Is it certified to IFOAM (IFOAM should be specifically stated on the certificate)</t>
  </si>
  <si>
    <t>What category is the product certified to: 100% Organic, Organic or certified to a standard other than USDA NOP.</t>
  </si>
  <si>
    <t>If the product is listed on a certificate as being "100% organic" then enter "100" in the Ingredients organic % column.</t>
  </si>
  <si>
    <t>In the left example the product has been represented as being 100% organic under USDA NOP and the product is also certified under IFOAM</t>
  </si>
  <si>
    <t>In the left example the product is listed on a USDA NOP certificate as being organic and is not certified under an IFOAM accredited programme. As the percentage of organic content is not specified then the product is listed at the default of 95%.</t>
  </si>
  <si>
    <t>In this example the product is listed on an organic certificate other than a USDA NOP one, therefore while organic it is considered 0% organic with respect to the USDA NOP.  Such a product is unlikely to be able to be included as any non-organic ingredients may only be added if listed in 205.606 and this list generally doesn’t include products that are certified to other standards around the world.</t>
  </si>
  <si>
    <t>V3 Oct22</t>
  </si>
  <si>
    <t xml:space="preserve">E=EU/GB  J=JAS </t>
  </si>
  <si>
    <t>U=USDA I=IFOAM C=COR  CN=China  T=Taiwan</t>
  </si>
  <si>
    <t xml:space="preserve">E=EU/GB   J=JAS </t>
  </si>
  <si>
    <t xml:space="preserve">China/ Taiwan OMAR </t>
  </si>
  <si>
    <r>
      <t xml:space="preserve">Worksheet 2 is for AQ IFOAM &amp;/or USDA NOP &amp;/or COR &amp;/or China (OOAP) &amp;/or Taiwan (OOAP) </t>
    </r>
    <r>
      <rPr>
        <sz val="8"/>
        <rFont val="Arial"/>
        <family val="2"/>
      </rPr>
      <t>(Blue worksheet Tab located at the bottom of the spreadsheet)</t>
    </r>
  </si>
  <si>
    <r>
      <rPr>
        <b/>
        <sz val="8"/>
        <color rgb="FF0000FF"/>
        <rFont val="Arial"/>
        <family val="2"/>
      </rPr>
      <t>Blue Worksheet 2 only</t>
    </r>
    <r>
      <rPr>
        <b/>
        <sz val="8"/>
        <color theme="4" tint="-0.499984740745262"/>
        <rFont val="Arial"/>
        <family val="2"/>
      </rPr>
      <t xml:space="preserve"> -</t>
    </r>
    <r>
      <rPr>
        <b/>
        <sz val="8"/>
        <rFont val="Arial"/>
        <family val="2"/>
      </rPr>
      <t xml:space="preserve"> If producing for the China or Taiwan OMAR - </t>
    </r>
    <r>
      <rPr>
        <sz val="8"/>
        <rFont val="Arial"/>
        <family val="2"/>
      </rPr>
      <t xml:space="preserve">Complete </t>
    </r>
    <r>
      <rPr>
        <b/>
        <sz val="8"/>
        <rFont val="Arial"/>
        <family val="2"/>
      </rPr>
      <t xml:space="preserve">Column E. </t>
    </r>
    <r>
      <rPr>
        <sz val="8"/>
        <rFont val="Arial"/>
        <family val="2"/>
      </rPr>
      <t>Identify each product as Y or N as elligible for certification under the China Organic OMAR 1.4.2. or the Taiwan organic OMAR 1.4.2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</si>
</sst>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9" x14ac:knownFonts="1">
    <font>
      <sz val="10"/>
      <name val="Arial"/>
    </font>
    <font>
      <sz val="10"/>
      <name val="Arial"/>
      <family val="2"/>
    </font>
    <font>
      <sz val="11"/>
      <name val="Arial"/>
      <family val="2"/>
    </font>
    <font>
      <b/>
      <sz val="11"/>
      <name val="Arial"/>
      <family val="2"/>
    </font>
    <font>
      <sz val="8"/>
      <name val="Arial"/>
      <family val="2"/>
    </font>
    <font>
      <b/>
      <sz val="10"/>
      <name val="Arial"/>
      <family val="2"/>
    </font>
    <font>
      <b/>
      <sz val="18"/>
      <name val="Arial"/>
      <family val="2"/>
    </font>
    <font>
      <sz val="10"/>
      <color indexed="43"/>
      <name val="Arial"/>
      <family val="2"/>
    </font>
    <font>
      <b/>
      <sz val="11"/>
      <color indexed="43"/>
      <name val="Arial"/>
      <family val="2"/>
    </font>
    <font>
      <sz val="12"/>
      <name val="Arial"/>
      <family val="2"/>
    </font>
    <font>
      <i/>
      <sz val="10"/>
      <name val="Arial"/>
      <family val="2"/>
    </font>
    <font>
      <b/>
      <sz val="8"/>
      <name val="Arial"/>
      <family val="2"/>
    </font>
    <font>
      <b/>
      <sz val="9"/>
      <name val="Arial"/>
      <family val="2"/>
    </font>
    <font>
      <sz val="12"/>
      <name val="Times New Roman"/>
      <family val="1"/>
    </font>
    <font>
      <sz val="10"/>
      <name val="Times New Roman"/>
      <family val="1"/>
    </font>
    <font>
      <sz val="10"/>
      <name val="Arial"/>
      <family val="2"/>
    </font>
    <font>
      <sz val="8"/>
      <color indexed="10"/>
      <name val="Arial"/>
      <family val="2"/>
    </font>
    <font>
      <b/>
      <sz val="8"/>
      <color indexed="12"/>
      <name val="Arial"/>
      <family val="2"/>
    </font>
    <font>
      <b/>
      <sz val="12"/>
      <name val="Arial"/>
      <family val="2"/>
    </font>
    <font>
      <b/>
      <sz val="9"/>
      <color indexed="10"/>
      <name val="Arial"/>
      <family val="2"/>
    </font>
    <font>
      <b/>
      <sz val="9"/>
      <color rgb="FF00B050"/>
      <name val="Arial"/>
      <family val="2"/>
    </font>
    <font>
      <b/>
      <sz val="12"/>
      <color indexed="12"/>
      <name val="Arial"/>
      <family val="2"/>
    </font>
    <font>
      <sz val="9"/>
      <name val="Arial"/>
      <family val="2"/>
    </font>
    <font>
      <sz val="11"/>
      <color theme="6" tint="0.39997558519241921"/>
      <name val="Arial"/>
      <family val="2"/>
    </font>
    <font>
      <sz val="10"/>
      <color theme="6" tint="0.39997558519241921"/>
      <name val="Arial"/>
      <family val="2"/>
    </font>
    <font>
      <sz val="8"/>
      <color rgb="FFFF0000"/>
      <name val="Arial"/>
      <family val="2"/>
    </font>
    <font>
      <b/>
      <sz val="8"/>
      <color theme="4" tint="-0.499984740745262"/>
      <name val="Arial"/>
      <family val="2"/>
    </font>
    <font>
      <b/>
      <sz val="8"/>
      <color rgb="FF0000FF"/>
      <name val="Arial"/>
      <family val="2"/>
    </font>
    <font>
      <sz val="8"/>
      <color rgb="FF000000"/>
      <name val="Tahoma"/>
      <family val="2"/>
    </font>
  </fonts>
  <fills count="8">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34998626667073579"/>
        <bgColor indexed="64"/>
      </patternFill>
    </fill>
    <fill>
      <patternFill patternType="solid">
        <fgColor theme="6" tint="0.39997558519241921"/>
        <bgColor indexed="64"/>
      </patternFill>
    </fill>
    <fill>
      <patternFill patternType="solid">
        <fgColor theme="0" tint="-0.14999847407452621"/>
        <bgColor indexed="64"/>
      </patternFill>
    </fill>
    <fill>
      <patternFill patternType="solid">
        <fgColor theme="6" tint="0.79998168889431442"/>
        <bgColor indexed="64"/>
      </patternFill>
    </fill>
  </fills>
  <borders count="69">
    <border>
      <left/>
      <right/>
      <top/>
      <bottom/>
      <diagonal/>
    </border>
    <border>
      <left style="hair">
        <color indexed="64"/>
      </left>
      <right style="hair">
        <color indexed="64"/>
      </right>
      <top style="hair">
        <color indexed="64"/>
      </top>
      <bottom style="hair">
        <color indexed="64"/>
      </bottom>
      <diagonal/>
    </border>
    <border>
      <left style="double">
        <color indexed="64"/>
      </left>
      <right style="double">
        <color indexed="64"/>
      </right>
      <top style="double">
        <color indexed="64"/>
      </top>
      <bottom style="double">
        <color indexed="64"/>
      </bottom>
      <diagonal/>
    </border>
    <border>
      <left/>
      <right style="hair">
        <color indexed="64"/>
      </right>
      <top/>
      <bottom style="medium">
        <color indexed="64"/>
      </bottom>
      <diagonal/>
    </border>
    <border>
      <left/>
      <right/>
      <top/>
      <bottom style="medium">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style="hair">
        <color indexed="64"/>
      </right>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hair">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hair">
        <color indexed="64"/>
      </top>
      <bottom style="medium">
        <color indexed="64"/>
      </bottom>
      <diagonal/>
    </border>
    <border>
      <left style="hair">
        <color indexed="64"/>
      </left>
      <right style="hair">
        <color indexed="64"/>
      </right>
      <top/>
      <bottom/>
      <diagonal/>
    </border>
    <border>
      <left style="medium">
        <color indexed="64"/>
      </left>
      <right style="hair">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medium">
        <color indexed="64"/>
      </left>
      <right style="hair">
        <color indexed="64"/>
      </right>
      <top/>
      <bottom style="hair">
        <color indexed="64"/>
      </bottom>
      <diagonal/>
    </border>
    <border>
      <left style="medium">
        <color indexed="64"/>
      </left>
      <right style="medium">
        <color indexed="64"/>
      </right>
      <top style="hair">
        <color indexed="64"/>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hair">
        <color indexed="64"/>
      </top>
      <bottom/>
      <diagonal/>
    </border>
    <border>
      <left/>
      <right/>
      <top/>
      <bottom style="hair">
        <color indexed="64"/>
      </bottom>
      <diagonal/>
    </border>
    <border>
      <left style="medium">
        <color indexed="64"/>
      </left>
      <right style="medium">
        <color indexed="64"/>
      </right>
      <top/>
      <bottom style="hair">
        <color indexed="64"/>
      </bottom>
      <diagonal/>
    </border>
    <border>
      <left style="medium">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right style="medium">
        <color indexed="64"/>
      </right>
      <top style="hair">
        <color indexed="64"/>
      </top>
      <bottom/>
      <diagonal/>
    </border>
    <border>
      <left style="medium">
        <color indexed="64"/>
      </left>
      <right style="medium">
        <color indexed="64"/>
      </right>
      <top style="medium">
        <color indexed="64"/>
      </top>
      <bottom/>
      <diagonal/>
    </border>
    <border>
      <left style="medium">
        <color indexed="64"/>
      </left>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right style="hair">
        <color indexed="64"/>
      </right>
      <top style="hair">
        <color indexed="64"/>
      </top>
      <bottom/>
      <diagonal/>
    </border>
    <border>
      <left/>
      <right style="hair">
        <color indexed="64"/>
      </right>
      <top/>
      <bottom style="hair">
        <color indexed="64"/>
      </bottom>
      <diagonal/>
    </border>
    <border>
      <left style="hair">
        <color indexed="64"/>
      </left>
      <right/>
      <top style="medium">
        <color indexed="64"/>
      </top>
      <bottom/>
      <diagonal/>
    </border>
    <border>
      <left/>
      <right style="medium">
        <color indexed="64"/>
      </right>
      <top style="medium">
        <color indexed="64"/>
      </top>
      <bottom/>
      <diagonal/>
    </border>
    <border>
      <left style="medium">
        <color indexed="64"/>
      </left>
      <right/>
      <top/>
      <bottom style="hair">
        <color indexed="64"/>
      </bottom>
      <diagonal/>
    </border>
    <border>
      <left/>
      <right style="medium">
        <color indexed="64"/>
      </right>
      <top/>
      <bottom style="hair">
        <color indexed="64"/>
      </bottom>
      <diagonal/>
    </border>
    <border>
      <left style="hair">
        <color indexed="64"/>
      </left>
      <right/>
      <top/>
      <bottom style="hair">
        <color indexed="64"/>
      </bottom>
      <diagonal/>
    </border>
    <border>
      <left style="hair">
        <color indexed="64"/>
      </left>
      <right style="medium">
        <color indexed="64"/>
      </right>
      <top style="medium">
        <color indexed="64"/>
      </top>
      <bottom/>
      <diagonal/>
    </border>
    <border>
      <left style="hair">
        <color indexed="64"/>
      </left>
      <right style="medium">
        <color indexed="64"/>
      </right>
      <top/>
      <bottom style="hair">
        <color indexed="64"/>
      </bottom>
      <diagonal/>
    </border>
    <border>
      <left style="medium">
        <color theme="1"/>
      </left>
      <right style="hair">
        <color indexed="64"/>
      </right>
      <top style="medium">
        <color theme="1"/>
      </top>
      <bottom/>
      <diagonal/>
    </border>
    <border>
      <left style="hair">
        <color indexed="64"/>
      </left>
      <right style="hair">
        <color indexed="64"/>
      </right>
      <top style="medium">
        <color theme="1"/>
      </top>
      <bottom/>
      <diagonal/>
    </border>
    <border>
      <left style="hair">
        <color indexed="64"/>
      </left>
      <right style="hair">
        <color indexed="64"/>
      </right>
      <top style="medium">
        <color theme="1"/>
      </top>
      <bottom style="hair">
        <color indexed="64"/>
      </bottom>
      <diagonal/>
    </border>
    <border>
      <left style="hair">
        <color indexed="64"/>
      </left>
      <right/>
      <top style="medium">
        <color theme="1"/>
      </top>
      <bottom/>
      <diagonal/>
    </border>
    <border>
      <left/>
      <right style="medium">
        <color indexed="64"/>
      </right>
      <top style="medium">
        <color theme="1"/>
      </top>
      <bottom/>
      <diagonal/>
    </border>
    <border>
      <left style="medium">
        <color indexed="64"/>
      </left>
      <right/>
      <top style="medium">
        <color theme="1"/>
      </top>
      <bottom/>
      <diagonal/>
    </border>
    <border>
      <left/>
      <right style="medium">
        <color theme="1"/>
      </right>
      <top style="medium">
        <color theme="1"/>
      </top>
      <bottom/>
      <diagonal/>
    </border>
    <border>
      <left style="medium">
        <color theme="1"/>
      </left>
      <right style="hair">
        <color indexed="64"/>
      </right>
      <top/>
      <bottom/>
      <diagonal/>
    </border>
    <border>
      <left/>
      <right style="medium">
        <color theme="1"/>
      </right>
      <top/>
      <bottom style="hair">
        <color indexed="64"/>
      </bottom>
      <diagonal/>
    </border>
    <border>
      <left style="medium">
        <color theme="1"/>
      </left>
      <right style="hair">
        <color indexed="64"/>
      </right>
      <top style="hair">
        <color indexed="64"/>
      </top>
      <bottom style="hair">
        <color indexed="64"/>
      </bottom>
      <diagonal/>
    </border>
    <border>
      <left/>
      <right style="medium">
        <color theme="1"/>
      </right>
      <top style="hair">
        <color indexed="64"/>
      </top>
      <bottom style="hair">
        <color indexed="64"/>
      </bottom>
      <diagonal/>
    </border>
    <border>
      <left style="medium">
        <color theme="1"/>
      </left>
      <right/>
      <top/>
      <bottom style="medium">
        <color theme="1"/>
      </bottom>
      <diagonal/>
    </border>
    <border>
      <left/>
      <right/>
      <top/>
      <bottom style="medium">
        <color theme="1"/>
      </bottom>
      <diagonal/>
    </border>
    <border>
      <left/>
      <right style="hair">
        <color indexed="64"/>
      </right>
      <top/>
      <bottom style="medium">
        <color theme="1"/>
      </bottom>
      <diagonal/>
    </border>
    <border>
      <left/>
      <right/>
      <top style="hair">
        <color indexed="64"/>
      </top>
      <bottom style="medium">
        <color theme="1"/>
      </bottom>
      <diagonal/>
    </border>
    <border>
      <left/>
      <right style="medium">
        <color theme="1"/>
      </right>
      <top style="hair">
        <color indexed="64"/>
      </top>
      <bottom style="medium">
        <color theme="1"/>
      </bottom>
      <diagonal/>
    </border>
  </borders>
  <cellStyleXfs count="2">
    <xf numFmtId="0" fontId="0" fillId="0" borderId="0"/>
    <xf numFmtId="0" fontId="1" fillId="0" borderId="0"/>
  </cellStyleXfs>
  <cellXfs count="223">
    <xf numFmtId="0" fontId="0" fillId="0" borderId="0" xfId="0"/>
    <xf numFmtId="0" fontId="0" fillId="0" borderId="0" xfId="0" applyAlignment="1">
      <alignment horizontal="center"/>
    </xf>
    <xf numFmtId="164" fontId="2" fillId="0" borderId="1" xfId="0" applyNumberFormat="1" applyFont="1" applyBorder="1" applyAlignment="1">
      <alignment horizontal="center" vertical="top" wrapText="1"/>
    </xf>
    <xf numFmtId="0" fontId="2" fillId="0" borderId="1" xfId="0" applyFont="1" applyBorder="1" applyAlignment="1">
      <alignment horizontal="center" vertical="top" wrapText="1"/>
    </xf>
    <xf numFmtId="9" fontId="2" fillId="0" borderId="1" xfId="0" applyNumberFormat="1" applyFont="1" applyBorder="1" applyAlignment="1">
      <alignment horizontal="center" vertical="top" wrapText="1"/>
    </xf>
    <xf numFmtId="0" fontId="0" fillId="0" borderId="1" xfId="0" applyBorder="1"/>
    <xf numFmtId="0" fontId="0" fillId="0" borderId="5" xfId="0" applyBorder="1"/>
    <xf numFmtId="0" fontId="0" fillId="0" borderId="1" xfId="0" applyBorder="1" applyAlignment="1">
      <alignment horizontal="center"/>
    </xf>
    <xf numFmtId="0" fontId="5" fillId="0" borderId="0" xfId="0" applyFont="1" applyAlignment="1">
      <alignment horizontal="left" wrapText="1"/>
    </xf>
    <xf numFmtId="0" fontId="0" fillId="0" borderId="9" xfId="0" applyBorder="1"/>
    <xf numFmtId="0" fontId="0" fillId="0" borderId="10" xfId="0" applyBorder="1"/>
    <xf numFmtId="0" fontId="0" fillId="0" borderId="11" xfId="0" applyBorder="1" applyAlignment="1">
      <alignment horizontal="center"/>
    </xf>
    <xf numFmtId="0" fontId="2" fillId="0" borderId="9" xfId="0" applyFont="1" applyBorder="1" applyAlignment="1">
      <alignment horizontal="left" vertical="top" wrapText="1" indent="1"/>
    </xf>
    <xf numFmtId="0" fontId="11" fillId="2" borderId="7" xfId="0" applyFont="1" applyFill="1" applyBorder="1" applyAlignment="1">
      <alignment horizontal="center" vertical="center" wrapText="1"/>
    </xf>
    <xf numFmtId="0" fontId="13" fillId="0" borderId="0" xfId="0" applyFont="1"/>
    <xf numFmtId="0" fontId="14" fillId="0" borderId="0" xfId="0" applyFont="1" applyAlignment="1">
      <alignment vertical="center" wrapText="1"/>
    </xf>
    <xf numFmtId="0" fontId="15" fillId="0" borderId="0" xfId="0" applyFont="1"/>
    <xf numFmtId="0" fontId="11" fillId="2" borderId="8" xfId="0" applyFont="1" applyFill="1" applyBorder="1" applyAlignment="1">
      <alignment horizontal="center" vertical="top" wrapText="1"/>
    </xf>
    <xf numFmtId="0" fontId="4" fillId="0" borderId="0" xfId="0" applyFont="1" applyAlignment="1">
      <alignment horizontal="left" wrapText="1"/>
    </xf>
    <xf numFmtId="0" fontId="11" fillId="0" borderId="0" xfId="0" applyFont="1" applyAlignment="1">
      <alignment horizontal="left" wrapText="1"/>
    </xf>
    <xf numFmtId="0" fontId="11" fillId="0" borderId="0" xfId="0" applyFont="1"/>
    <xf numFmtId="0" fontId="11" fillId="2" borderId="8" xfId="0" applyFont="1" applyFill="1" applyBorder="1" applyAlignment="1" applyProtection="1">
      <alignment horizontal="center" vertical="top" wrapText="1"/>
      <protection locked="0"/>
    </xf>
    <xf numFmtId="0" fontId="0" fillId="0" borderId="31" xfId="0" applyBorder="1"/>
    <xf numFmtId="0" fontId="0" fillId="0" borderId="32" xfId="0" applyBorder="1" applyAlignment="1">
      <alignment horizontal="center"/>
    </xf>
    <xf numFmtId="0" fontId="11" fillId="3" borderId="8" xfId="0" applyFont="1" applyFill="1" applyBorder="1" applyAlignment="1">
      <alignment horizontal="center" vertical="top" wrapText="1"/>
    </xf>
    <xf numFmtId="0" fontId="0" fillId="4" borderId="0" xfId="0" applyFill="1"/>
    <xf numFmtId="0" fontId="0" fillId="3" borderId="0" xfId="0" applyFill="1"/>
    <xf numFmtId="0" fontId="0" fillId="3" borderId="0" xfId="0" applyFill="1" applyAlignment="1">
      <alignment horizontal="center"/>
    </xf>
    <xf numFmtId="0" fontId="3" fillId="5" borderId="6" xfId="0" applyFont="1" applyFill="1" applyBorder="1" applyAlignment="1">
      <alignment horizontal="center" vertical="center" wrapText="1"/>
    </xf>
    <xf numFmtId="0" fontId="12" fillId="5" borderId="7" xfId="0" applyFont="1" applyFill="1" applyBorder="1" applyAlignment="1">
      <alignment horizontal="center" vertical="top" wrapText="1"/>
    </xf>
    <xf numFmtId="0" fontId="3" fillId="5" borderId="7" xfId="0" applyFont="1" applyFill="1" applyBorder="1" applyAlignment="1">
      <alignment horizontal="center" vertical="center" wrapText="1"/>
    </xf>
    <xf numFmtId="0" fontId="3" fillId="5" borderId="18" xfId="0" applyFont="1" applyFill="1" applyBorder="1" applyAlignment="1">
      <alignment horizontal="center" vertical="top" wrapText="1"/>
    </xf>
    <xf numFmtId="0" fontId="3" fillId="5" borderId="18" xfId="0" applyFont="1" applyFill="1" applyBorder="1" applyAlignment="1">
      <alignment horizontal="center" vertical="center" wrapText="1"/>
    </xf>
    <xf numFmtId="0" fontId="11" fillId="5" borderId="7" xfId="0" applyFont="1" applyFill="1" applyBorder="1" applyAlignment="1">
      <alignment horizontal="center" wrapText="1"/>
    </xf>
    <xf numFmtId="0" fontId="2" fillId="5" borderId="1" xfId="0" applyFont="1" applyFill="1" applyBorder="1" applyAlignment="1">
      <alignment horizontal="center" vertical="top" wrapText="1"/>
    </xf>
    <xf numFmtId="164" fontId="2" fillId="5" borderId="4" xfId="0" applyNumberFormat="1" applyFont="1" applyFill="1" applyBorder="1" applyAlignment="1">
      <alignment horizontal="center" vertical="top" wrapText="1"/>
    </xf>
    <xf numFmtId="0" fontId="2" fillId="5" borderId="4" xfId="0" applyFont="1" applyFill="1" applyBorder="1" applyAlignment="1">
      <alignment horizontal="center" vertical="top" wrapText="1"/>
    </xf>
    <xf numFmtId="0" fontId="0" fillId="6" borderId="0" xfId="0" applyFill="1" applyAlignment="1">
      <alignment horizontal="center"/>
    </xf>
    <xf numFmtId="0" fontId="0" fillId="6" borderId="0" xfId="0" applyFill="1"/>
    <xf numFmtId="0" fontId="5" fillId="3" borderId="0" xfId="0" applyFont="1" applyFill="1" applyAlignment="1">
      <alignment horizontal="left" wrapText="1"/>
    </xf>
    <xf numFmtId="0" fontId="2" fillId="5" borderId="14" xfId="0" applyFont="1" applyFill="1" applyBorder="1" applyAlignment="1">
      <alignment horizontal="left" vertical="top" wrapText="1" indent="1"/>
    </xf>
    <xf numFmtId="0" fontId="2" fillId="5" borderId="3" xfId="0" applyFont="1" applyFill="1" applyBorder="1" applyAlignment="1">
      <alignment horizontal="center" vertical="top" wrapText="1"/>
    </xf>
    <xf numFmtId="10" fontId="7" fillId="5" borderId="4" xfId="0" applyNumberFormat="1" applyFont="1" applyFill="1" applyBorder="1" applyAlignment="1">
      <alignment horizontal="center"/>
    </xf>
    <xf numFmtId="0" fontId="3" fillId="5" borderId="14" xfId="0" applyFont="1" applyFill="1" applyBorder="1" applyAlignment="1">
      <alignment horizontal="right" vertical="top" wrapText="1" indent="1"/>
    </xf>
    <xf numFmtId="2" fontId="3" fillId="5" borderId="15" xfId="0" applyNumberFormat="1" applyFont="1" applyFill="1" applyBorder="1" applyAlignment="1">
      <alignment horizontal="center" vertical="top" wrapText="1"/>
    </xf>
    <xf numFmtId="1" fontId="3" fillId="5" borderId="13" xfId="0" applyNumberFormat="1" applyFont="1" applyFill="1" applyBorder="1" applyAlignment="1">
      <alignment horizontal="center" vertical="top" wrapText="1"/>
    </xf>
    <xf numFmtId="10" fontId="3" fillId="5" borderId="0" xfId="0" applyNumberFormat="1" applyFont="1" applyFill="1" applyAlignment="1">
      <alignment horizontal="center" vertical="top" wrapText="1"/>
    </xf>
    <xf numFmtId="2" fontId="7" fillId="5" borderId="0" xfId="0" applyNumberFormat="1" applyFont="1" applyFill="1" applyAlignment="1">
      <alignment horizontal="center"/>
    </xf>
    <xf numFmtId="0" fontId="2" fillId="5" borderId="12" xfId="0" applyFont="1" applyFill="1" applyBorder="1" applyAlignment="1">
      <alignment horizontal="left" vertical="top" wrapText="1" indent="1"/>
    </xf>
    <xf numFmtId="0" fontId="5" fillId="5" borderId="0" xfId="0" applyFont="1" applyFill="1" applyAlignment="1">
      <alignment horizontal="center" wrapText="1"/>
    </xf>
    <xf numFmtId="0" fontId="2" fillId="5" borderId="0" xfId="0" applyFont="1" applyFill="1" applyAlignment="1">
      <alignment horizontal="left" vertical="top" wrapText="1" indent="1"/>
    </xf>
    <xf numFmtId="0" fontId="0" fillId="5" borderId="0" xfId="0" applyFill="1" applyAlignment="1">
      <alignment horizontal="center"/>
    </xf>
    <xf numFmtId="164" fontId="6" fillId="5" borderId="2" xfId="0" applyNumberFormat="1" applyFont="1" applyFill="1" applyBorder="1" applyAlignment="1">
      <alignment horizontal="center" vertical="center" wrapText="1"/>
    </xf>
    <xf numFmtId="0" fontId="0" fillId="5" borderId="4" xfId="0" applyFill="1" applyBorder="1"/>
    <xf numFmtId="0" fontId="5" fillId="7" borderId="0" xfId="0" applyFont="1" applyFill="1" applyAlignment="1">
      <alignment horizontal="left"/>
    </xf>
    <xf numFmtId="0" fontId="0" fillId="7" borderId="0" xfId="0" applyFill="1" applyAlignment="1">
      <alignment horizontal="center"/>
    </xf>
    <xf numFmtId="0" fontId="5" fillId="6" borderId="29" xfId="0" applyFont="1" applyFill="1" applyBorder="1"/>
    <xf numFmtId="0" fontId="3" fillId="5" borderId="53" xfId="0" applyFont="1" applyFill="1" applyBorder="1" applyAlignment="1">
      <alignment horizontal="center" vertical="center" wrapText="1"/>
    </xf>
    <xf numFmtId="0" fontId="12" fillId="5" borderId="54" xfId="0" applyFont="1" applyFill="1" applyBorder="1" applyAlignment="1">
      <alignment horizontal="center" vertical="top" wrapText="1"/>
    </xf>
    <xf numFmtId="0" fontId="3" fillId="5" borderId="54" xfId="0" applyFont="1" applyFill="1" applyBorder="1" applyAlignment="1">
      <alignment horizontal="center" vertical="center" wrapText="1"/>
    </xf>
    <xf numFmtId="0" fontId="18" fillId="2" borderId="54" xfId="0" applyFont="1" applyFill="1" applyBorder="1" applyAlignment="1">
      <alignment horizontal="center" vertical="center" wrapText="1"/>
    </xf>
    <xf numFmtId="0" fontId="11" fillId="5" borderId="54" xfId="0" applyFont="1" applyFill="1" applyBorder="1" applyAlignment="1">
      <alignment horizontal="center" wrapText="1"/>
    </xf>
    <xf numFmtId="0" fontId="2" fillId="0" borderId="62" xfId="0" applyFont="1" applyBorder="1" applyAlignment="1">
      <alignment horizontal="left" vertical="top" wrapText="1" indent="1"/>
    </xf>
    <xf numFmtId="0" fontId="2" fillId="5" borderId="64" xfId="0" applyFont="1" applyFill="1" applyBorder="1" applyAlignment="1">
      <alignment horizontal="left" vertical="top" wrapText="1" indent="1"/>
    </xf>
    <xf numFmtId="0" fontId="2" fillId="5" borderId="65" xfId="0" applyFont="1" applyFill="1" applyBorder="1" applyAlignment="1">
      <alignment horizontal="center" vertical="top" wrapText="1"/>
    </xf>
    <xf numFmtId="164" fontId="2" fillId="5" borderId="65" xfId="0" applyNumberFormat="1" applyFont="1" applyFill="1" applyBorder="1" applyAlignment="1">
      <alignment horizontal="center" vertical="top" wrapText="1"/>
    </xf>
    <xf numFmtId="10" fontId="7" fillId="5" borderId="65" xfId="0" applyNumberFormat="1" applyFont="1" applyFill="1" applyBorder="1" applyAlignment="1">
      <alignment horizontal="center"/>
    </xf>
    <xf numFmtId="0" fontId="0" fillId="5" borderId="65" xfId="0" applyFill="1" applyBorder="1"/>
    <xf numFmtId="0" fontId="5" fillId="5" borderId="7" xfId="0" applyFont="1" applyFill="1" applyBorder="1" applyAlignment="1">
      <alignment horizontal="center"/>
    </xf>
    <xf numFmtId="0" fontId="3" fillId="5" borderId="8" xfId="0" applyFont="1" applyFill="1" applyBorder="1" applyAlignment="1">
      <alignment vertical="top" wrapText="1"/>
    </xf>
    <xf numFmtId="0" fontId="4" fillId="5" borderId="8" xfId="0" applyFont="1" applyFill="1" applyBorder="1" applyAlignment="1">
      <alignment horizontal="center" wrapText="1"/>
    </xf>
    <xf numFmtId="164" fontId="2" fillId="5" borderId="1" xfId="0" applyNumberFormat="1" applyFont="1" applyFill="1" applyBorder="1" applyAlignment="1">
      <alignment horizontal="center" vertical="top" wrapText="1"/>
    </xf>
    <xf numFmtId="0" fontId="5" fillId="6" borderId="35" xfId="0" applyFont="1" applyFill="1" applyBorder="1" applyAlignment="1">
      <alignment horizontal="center" vertical="center" wrapText="1"/>
    </xf>
    <xf numFmtId="0" fontId="0" fillId="6" borderId="24" xfId="0" applyFill="1" applyBorder="1" applyAlignment="1">
      <alignment horizontal="center"/>
    </xf>
    <xf numFmtId="0" fontId="0" fillId="6" borderId="24" xfId="0" applyFill="1" applyBorder="1"/>
    <xf numFmtId="0" fontId="5" fillId="6" borderId="0" xfId="0" applyFont="1" applyFill="1"/>
    <xf numFmtId="164" fontId="8" fillId="5" borderId="0" xfId="0" applyNumberFormat="1" applyFont="1" applyFill="1" applyAlignment="1">
      <alignment horizontal="center" vertical="top" wrapText="1"/>
    </xf>
    <xf numFmtId="0" fontId="7" fillId="5" borderId="0" xfId="0" applyFont="1" applyFill="1" applyAlignment="1">
      <alignment horizontal="center" wrapText="1"/>
    </xf>
    <xf numFmtId="0" fontId="9" fillId="5" borderId="0" xfId="0" applyFont="1" applyFill="1" applyAlignment="1">
      <alignment horizontal="center" vertical="center" wrapText="1"/>
    </xf>
    <xf numFmtId="0" fontId="0" fillId="5" borderId="16" xfId="0" applyFill="1" applyBorder="1"/>
    <xf numFmtId="0" fontId="0" fillId="5" borderId="17" xfId="0" applyFill="1" applyBorder="1"/>
    <xf numFmtId="0" fontId="11" fillId="5" borderId="8" xfId="0" applyFont="1" applyFill="1" applyBorder="1" applyAlignment="1" applyProtection="1">
      <alignment horizontal="center" vertical="top" wrapText="1"/>
      <protection locked="0"/>
    </xf>
    <xf numFmtId="0" fontId="2" fillId="7" borderId="12" xfId="0" applyFont="1" applyFill="1" applyBorder="1" applyAlignment="1">
      <alignment horizontal="left" vertical="top" wrapText="1" indent="1"/>
    </xf>
    <xf numFmtId="0" fontId="2" fillId="7" borderId="0" xfId="0" applyFont="1" applyFill="1" applyAlignment="1">
      <alignment horizontal="left" vertical="top" wrapText="1" indent="1"/>
    </xf>
    <xf numFmtId="1" fontId="3" fillId="7" borderId="13" xfId="0" applyNumberFormat="1" applyFont="1" applyFill="1" applyBorder="1" applyAlignment="1">
      <alignment horizontal="center" vertical="top" wrapText="1"/>
    </xf>
    <xf numFmtId="10" fontId="3" fillId="7" borderId="0" xfId="0" applyNumberFormat="1" applyFont="1" applyFill="1" applyAlignment="1">
      <alignment horizontal="center" vertical="top" wrapText="1"/>
    </xf>
    <xf numFmtId="0" fontId="0" fillId="6" borderId="33" xfId="0" applyFill="1" applyBorder="1" applyAlignment="1">
      <alignment horizontal="center"/>
    </xf>
    <xf numFmtId="0" fontId="0" fillId="6" borderId="34" xfId="0" applyFill="1" applyBorder="1" applyAlignment="1">
      <alignment horizontal="center"/>
    </xf>
    <xf numFmtId="0" fontId="11" fillId="5" borderId="20" xfId="0" applyFont="1" applyFill="1" applyBorder="1"/>
    <xf numFmtId="0" fontId="11" fillId="5" borderId="21" xfId="0" applyFont="1" applyFill="1" applyBorder="1"/>
    <xf numFmtId="0" fontId="11" fillId="5" borderId="21" xfId="0" applyFont="1" applyFill="1" applyBorder="1" applyAlignment="1">
      <alignment horizontal="left"/>
    </xf>
    <xf numFmtId="0" fontId="11" fillId="5" borderId="22" xfId="0" applyFont="1" applyFill="1" applyBorder="1" applyAlignment="1">
      <alignment horizontal="left"/>
    </xf>
    <xf numFmtId="0" fontId="11" fillId="5" borderId="22" xfId="0" applyFont="1" applyFill="1" applyBorder="1"/>
    <xf numFmtId="0" fontId="21" fillId="0" borderId="0" xfId="0" applyFont="1"/>
    <xf numFmtId="0" fontId="1" fillId="0" borderId="0" xfId="0" applyFont="1"/>
    <xf numFmtId="0" fontId="2" fillId="0" borderId="0" xfId="0" applyFont="1"/>
    <xf numFmtId="0" fontId="9" fillId="0" borderId="0" xfId="0" applyFont="1"/>
    <xf numFmtId="0" fontId="22" fillId="3" borderId="0" xfId="0" applyFont="1" applyFill="1"/>
    <xf numFmtId="0" fontId="4" fillId="5" borderId="19" xfId="0" applyFont="1" applyFill="1" applyBorder="1" applyAlignment="1">
      <alignment horizontal="center" vertical="top" wrapText="1"/>
    </xf>
    <xf numFmtId="0" fontId="22" fillId="0" borderId="0" xfId="0" applyFont="1"/>
    <xf numFmtId="0" fontId="5" fillId="6" borderId="36" xfId="0" applyFont="1" applyFill="1" applyBorder="1" applyAlignment="1">
      <alignment horizontal="center"/>
    </xf>
    <xf numFmtId="0" fontId="5" fillId="6" borderId="63" xfId="0" applyFont="1" applyFill="1" applyBorder="1" applyAlignment="1">
      <alignment horizontal="center"/>
    </xf>
    <xf numFmtId="0" fontId="5" fillId="6" borderId="37" xfId="0" applyFont="1" applyFill="1" applyBorder="1" applyAlignment="1">
      <alignment horizontal="center"/>
    </xf>
    <xf numFmtId="0" fontId="5" fillId="6" borderId="38" xfId="0" applyFont="1" applyFill="1" applyBorder="1" applyAlignment="1">
      <alignment horizontal="center"/>
    </xf>
    <xf numFmtId="0" fontId="5" fillId="6" borderId="39" xfId="0" applyFont="1" applyFill="1" applyBorder="1" applyAlignment="1">
      <alignment horizontal="center"/>
    </xf>
    <xf numFmtId="0" fontId="0" fillId="0" borderId="29" xfId="0" applyBorder="1" applyAlignment="1">
      <alignment horizontal="center"/>
    </xf>
    <xf numFmtId="0" fontId="0" fillId="6" borderId="28" xfId="0" applyFill="1" applyBorder="1" applyAlignment="1">
      <alignment horizontal="center"/>
    </xf>
    <xf numFmtId="0" fontId="0" fillId="3" borderId="29" xfId="0" applyFill="1" applyBorder="1" applyAlignment="1">
      <alignment horizontal="center"/>
    </xf>
    <xf numFmtId="0" fontId="5" fillId="0" borderId="0" xfId="0" applyFont="1" applyAlignment="1">
      <alignment horizontal="left"/>
    </xf>
    <xf numFmtId="0" fontId="4" fillId="5" borderId="60" xfId="0" applyFont="1" applyFill="1" applyBorder="1" applyAlignment="1">
      <alignment horizontal="center" vertical="top" wrapText="1"/>
    </xf>
    <xf numFmtId="0" fontId="4" fillId="5" borderId="23" xfId="0" applyFont="1" applyFill="1" applyBorder="1" applyAlignment="1">
      <alignment horizontal="center" vertical="top" wrapText="1"/>
    </xf>
    <xf numFmtId="0" fontId="4" fillId="6" borderId="30" xfId="0" applyFont="1" applyFill="1" applyBorder="1" applyAlignment="1">
      <alignment vertical="center" wrapText="1"/>
    </xf>
    <xf numFmtId="0" fontId="1" fillId="6" borderId="24" xfId="0" applyFont="1" applyFill="1" applyBorder="1" applyAlignment="1">
      <alignment horizontal="center"/>
    </xf>
    <xf numFmtId="0" fontId="1" fillId="6" borderId="0" xfId="0" applyFont="1" applyFill="1"/>
    <xf numFmtId="0" fontId="23" fillId="5" borderId="66" xfId="0" applyFont="1" applyFill="1" applyBorder="1" applyAlignment="1">
      <alignment horizontal="center" vertical="top" wrapText="1"/>
    </xf>
    <xf numFmtId="10" fontId="24" fillId="5" borderId="65" xfId="0" applyNumberFormat="1" applyFont="1" applyFill="1" applyBorder="1" applyAlignment="1">
      <alignment horizontal="center"/>
    </xf>
    <xf numFmtId="2" fontId="24" fillId="5" borderId="0" xfId="0" applyNumberFormat="1" applyFont="1" applyFill="1" applyAlignment="1">
      <alignment horizontal="center"/>
    </xf>
    <xf numFmtId="0" fontId="3" fillId="5" borderId="32" xfId="0" applyFont="1" applyFill="1" applyBorder="1" applyAlignment="1">
      <alignment horizontal="center" vertical="center" wrapText="1"/>
    </xf>
    <xf numFmtId="0" fontId="11" fillId="0" borderId="7" xfId="0" applyFont="1" applyBorder="1" applyAlignment="1">
      <alignment horizontal="center" wrapText="1"/>
    </xf>
    <xf numFmtId="0" fontId="3" fillId="5" borderId="8" xfId="0" applyFont="1" applyFill="1" applyBorder="1" applyAlignment="1">
      <alignment horizontal="center" vertical="center" wrapText="1"/>
    </xf>
    <xf numFmtId="0" fontId="12" fillId="5" borderId="0" xfId="0" applyFont="1" applyFill="1" applyAlignment="1">
      <alignment horizontal="center" wrapText="1"/>
    </xf>
    <xf numFmtId="0" fontId="12" fillId="5" borderId="43" xfId="0" applyFont="1" applyFill="1" applyBorder="1" applyAlignment="1">
      <alignment horizontal="center" vertical="center" wrapText="1"/>
    </xf>
    <xf numFmtId="0" fontId="1" fillId="0" borderId="37" xfId="0" applyFont="1" applyBorder="1" applyAlignment="1">
      <alignment horizontal="center" wrapText="1"/>
    </xf>
    <xf numFmtId="0" fontId="1" fillId="0" borderId="39" xfId="0" applyFont="1" applyBorder="1" applyAlignment="1">
      <alignment horizontal="center" wrapText="1"/>
    </xf>
    <xf numFmtId="0" fontId="0" fillId="0" borderId="37" xfId="0" applyBorder="1" applyAlignment="1">
      <alignment horizontal="center" wrapText="1"/>
    </xf>
    <xf numFmtId="0" fontId="0" fillId="0" borderId="39" xfId="0" applyBorder="1" applyAlignment="1">
      <alignment horizontal="center" wrapText="1"/>
    </xf>
    <xf numFmtId="0" fontId="0" fillId="0" borderId="36" xfId="0" applyBorder="1" applyAlignment="1">
      <alignment horizontal="center" wrapText="1"/>
    </xf>
    <xf numFmtId="0" fontId="0" fillId="0" borderId="39" xfId="0" applyBorder="1" applyAlignment="1">
      <alignment wrapText="1"/>
    </xf>
    <xf numFmtId="0" fontId="5" fillId="6" borderId="36" xfId="0" applyFont="1" applyFill="1" applyBorder="1" applyAlignment="1">
      <alignment horizontal="center"/>
    </xf>
    <xf numFmtId="0" fontId="5" fillId="6" borderId="63" xfId="0" applyFont="1" applyFill="1" applyBorder="1" applyAlignment="1">
      <alignment horizontal="center"/>
    </xf>
    <xf numFmtId="0" fontId="1" fillId="0" borderId="36" xfId="0" applyFont="1" applyBorder="1" applyAlignment="1">
      <alignment horizontal="center" wrapText="1"/>
    </xf>
    <xf numFmtId="0" fontId="0" fillId="5" borderId="67" xfId="0" applyFill="1" applyBorder="1" applyAlignment="1">
      <alignment horizontal="center"/>
    </xf>
    <xf numFmtId="0" fontId="0" fillId="5" borderId="68" xfId="0" applyFill="1" applyBorder="1" applyAlignment="1">
      <alignment horizontal="center"/>
    </xf>
    <xf numFmtId="0" fontId="12" fillId="0" borderId="0" xfId="0" applyFont="1" applyAlignment="1">
      <alignment horizontal="left"/>
    </xf>
    <xf numFmtId="0" fontId="20" fillId="0" borderId="0" xfId="0" applyFont="1" applyAlignment="1">
      <alignment horizontal="left"/>
    </xf>
    <xf numFmtId="0" fontId="5" fillId="6" borderId="37" xfId="0" applyFont="1" applyFill="1" applyBorder="1" applyAlignment="1">
      <alignment horizontal="center"/>
    </xf>
    <xf numFmtId="0" fontId="5" fillId="6" borderId="38" xfId="0" applyFont="1" applyFill="1" applyBorder="1" applyAlignment="1">
      <alignment horizontal="center"/>
    </xf>
    <xf numFmtId="0" fontId="5" fillId="6" borderId="39" xfId="0" applyFont="1" applyFill="1" applyBorder="1" applyAlignment="1">
      <alignment horizontal="center"/>
    </xf>
    <xf numFmtId="0" fontId="5" fillId="6" borderId="42" xfId="0" applyFont="1" applyFill="1" applyBorder="1" applyAlignment="1">
      <alignment horizontal="center"/>
    </xf>
    <xf numFmtId="0" fontId="5" fillId="6" borderId="40" xfId="0" applyFont="1" applyFill="1" applyBorder="1" applyAlignment="1">
      <alignment horizontal="center"/>
    </xf>
    <xf numFmtId="0" fontId="5" fillId="6" borderId="41" xfId="0" applyFont="1" applyFill="1" applyBorder="1" applyAlignment="1">
      <alignment horizontal="center"/>
    </xf>
    <xf numFmtId="0" fontId="0" fillId="0" borderId="38" xfId="0" applyBorder="1" applyAlignment="1">
      <alignment horizontal="center"/>
    </xf>
    <xf numFmtId="0" fontId="3" fillId="6" borderId="46" xfId="0" applyFont="1" applyFill="1" applyBorder="1" applyAlignment="1">
      <alignment horizontal="center" vertical="center" wrapText="1"/>
    </xf>
    <xf numFmtId="0" fontId="3" fillId="6" borderId="12" xfId="0" applyFont="1" applyFill="1" applyBorder="1" applyAlignment="1">
      <alignment horizontal="center" vertical="center" wrapText="1"/>
    </xf>
    <xf numFmtId="0" fontId="3" fillId="6" borderId="47" xfId="0" applyFont="1" applyFill="1" applyBorder="1" applyAlignment="1">
      <alignment horizontal="center" vertical="center" wrapText="1"/>
    </xf>
    <xf numFmtId="0" fontId="5" fillId="6" borderId="50" xfId="0" applyFont="1" applyFill="1" applyBorder="1" applyAlignment="1">
      <alignment horizontal="center" vertical="center" wrapText="1"/>
    </xf>
    <xf numFmtId="0" fontId="5" fillId="6" borderId="29" xfId="0" applyFont="1" applyFill="1" applyBorder="1" applyAlignment="1">
      <alignment horizontal="center" vertical="center" wrapText="1"/>
    </xf>
    <xf numFmtId="0" fontId="5" fillId="6" borderId="49" xfId="0" applyFont="1" applyFill="1" applyBorder="1" applyAlignment="1">
      <alignment horizontal="center" vertical="center" wrapText="1"/>
    </xf>
    <xf numFmtId="0" fontId="5" fillId="0" borderId="13" xfId="0" applyFont="1" applyBorder="1" applyAlignment="1">
      <alignment horizontal="center" wrapText="1"/>
    </xf>
    <xf numFmtId="0" fontId="5" fillId="5" borderId="56" xfId="0" applyFont="1" applyFill="1" applyBorder="1" applyAlignment="1">
      <alignment horizontal="center"/>
    </xf>
    <xf numFmtId="0" fontId="5" fillId="5" borderId="57" xfId="0" applyFont="1" applyFill="1" applyBorder="1" applyAlignment="1">
      <alignment horizontal="center"/>
    </xf>
    <xf numFmtId="0" fontId="5" fillId="5" borderId="58" xfId="0" applyFont="1" applyFill="1" applyBorder="1" applyAlignment="1">
      <alignment horizontal="center" wrapText="1"/>
    </xf>
    <xf numFmtId="0" fontId="5" fillId="5" borderId="57" xfId="0" applyFont="1" applyFill="1" applyBorder="1" applyAlignment="1">
      <alignment horizontal="center" wrapText="1"/>
    </xf>
    <xf numFmtId="0" fontId="5" fillId="6" borderId="58" xfId="0" applyFont="1" applyFill="1" applyBorder="1" applyAlignment="1">
      <alignment horizontal="center" vertical="center" wrapText="1"/>
    </xf>
    <xf numFmtId="0" fontId="5" fillId="6" borderId="59" xfId="0" applyFont="1" applyFill="1" applyBorder="1" applyAlignment="1">
      <alignment horizontal="center" vertical="center" wrapText="1"/>
    </xf>
    <xf numFmtId="0" fontId="5" fillId="5" borderId="0" xfId="0" applyFont="1" applyFill="1" applyAlignment="1">
      <alignment horizontal="left" wrapText="1"/>
    </xf>
    <xf numFmtId="0" fontId="1" fillId="5" borderId="0" xfId="0" applyFont="1" applyFill="1" applyAlignment="1">
      <alignment horizontal="left" wrapText="1"/>
    </xf>
    <xf numFmtId="0" fontId="5" fillId="5" borderId="55" xfId="0" applyFont="1" applyFill="1" applyBorder="1" applyAlignment="1">
      <alignment horizontal="center" vertical="top" wrapText="1"/>
    </xf>
    <xf numFmtId="0" fontId="5" fillId="5" borderId="1" xfId="0" applyFont="1" applyFill="1" applyBorder="1" applyAlignment="1">
      <alignment horizontal="center" vertical="top" wrapText="1"/>
    </xf>
    <xf numFmtId="0" fontId="1" fillId="0" borderId="38" xfId="0" applyFont="1" applyBorder="1" applyAlignment="1">
      <alignment horizontal="center"/>
    </xf>
    <xf numFmtId="0" fontId="0" fillId="0" borderId="29" xfId="0" applyBorder="1" applyAlignment="1">
      <alignment horizontal="center"/>
    </xf>
    <xf numFmtId="0" fontId="1" fillId="3" borderId="29" xfId="0" applyFont="1" applyFill="1" applyBorder="1"/>
    <xf numFmtId="0" fontId="0" fillId="3" borderId="29" xfId="0" applyFill="1" applyBorder="1"/>
    <xf numFmtId="0" fontId="5" fillId="0" borderId="38" xfId="0" applyFont="1" applyBorder="1" applyAlignment="1">
      <alignment horizontal="center"/>
    </xf>
    <xf numFmtId="0" fontId="0" fillId="5" borderId="0" xfId="0" applyFill="1" applyAlignment="1">
      <alignment wrapText="1"/>
    </xf>
    <xf numFmtId="0" fontId="10" fillId="5" borderId="0" xfId="0" applyFont="1" applyFill="1" applyAlignment="1">
      <alignment horizontal="center"/>
    </xf>
    <xf numFmtId="0" fontId="0" fillId="6" borderId="28" xfId="0" applyFill="1" applyBorder="1" applyAlignment="1">
      <alignment horizontal="center"/>
    </xf>
    <xf numFmtId="0" fontId="0" fillId="6" borderId="44" xfId="0" applyFill="1" applyBorder="1" applyAlignment="1">
      <alignment horizontal="center"/>
    </xf>
    <xf numFmtId="0" fontId="0" fillId="6" borderId="29" xfId="0" applyFill="1" applyBorder="1" applyAlignment="1">
      <alignment horizontal="center"/>
    </xf>
    <xf numFmtId="0" fontId="0" fillId="6" borderId="45" xfId="0" applyFill="1" applyBorder="1" applyAlignment="1">
      <alignment horizontal="center"/>
    </xf>
    <xf numFmtId="0" fontId="1" fillId="6" borderId="29" xfId="0" applyFont="1" applyFill="1" applyBorder="1" applyAlignment="1">
      <alignment horizontal="left"/>
    </xf>
    <xf numFmtId="0" fontId="4" fillId="5" borderId="50" xfId="0" applyFont="1" applyFill="1" applyBorder="1" applyAlignment="1">
      <alignment horizontal="center" wrapText="1"/>
    </xf>
    <xf numFmtId="0" fontId="4" fillId="5" borderId="49" xfId="0" applyFont="1" applyFill="1" applyBorder="1" applyAlignment="1">
      <alignment horizontal="center" wrapText="1"/>
    </xf>
    <xf numFmtId="0" fontId="1" fillId="6" borderId="48" xfId="0" applyFont="1" applyFill="1" applyBorder="1" applyAlignment="1">
      <alignment horizontal="center" vertical="center" wrapText="1"/>
    </xf>
    <xf numFmtId="0" fontId="0" fillId="6" borderId="61" xfId="0" applyFill="1" applyBorder="1" applyAlignment="1">
      <alignment horizontal="center" vertical="center" wrapText="1"/>
    </xf>
    <xf numFmtId="0" fontId="4" fillId="5" borderId="48" xfId="0" applyFont="1" applyFill="1" applyBorder="1" applyAlignment="1">
      <alignment horizontal="center" wrapText="1"/>
    </xf>
    <xf numFmtId="0" fontId="10" fillId="7" borderId="0" xfId="0" applyFont="1" applyFill="1" applyAlignment="1">
      <alignment horizontal="center"/>
    </xf>
    <xf numFmtId="0" fontId="1" fillId="6" borderId="37" xfId="0" applyFont="1" applyFill="1" applyBorder="1" applyAlignment="1">
      <alignment horizontal="center"/>
    </xf>
    <xf numFmtId="0" fontId="0" fillId="6" borderId="38" xfId="0" applyFill="1" applyBorder="1" applyAlignment="1">
      <alignment horizontal="center"/>
    </xf>
    <xf numFmtId="0" fontId="0" fillId="6" borderId="39" xfId="0" applyFill="1" applyBorder="1" applyAlignment="1">
      <alignment horizontal="center"/>
    </xf>
    <xf numFmtId="0" fontId="0" fillId="7" borderId="0" xfId="0" applyFill="1" applyAlignment="1">
      <alignment wrapText="1"/>
    </xf>
    <xf numFmtId="0" fontId="0" fillId="0" borderId="4" xfId="0" applyBorder="1" applyAlignment="1">
      <alignment horizontal="center"/>
    </xf>
    <xf numFmtId="0" fontId="1" fillId="5" borderId="0" xfId="0" applyFont="1" applyFill="1" applyAlignment="1">
      <alignment wrapText="1"/>
    </xf>
    <xf numFmtId="0" fontId="3" fillId="5" borderId="43" xfId="0" applyFont="1" applyFill="1" applyBorder="1" applyAlignment="1">
      <alignment horizontal="center" vertical="center" wrapText="1"/>
    </xf>
    <xf numFmtId="0" fontId="0" fillId="5" borderId="1" xfId="0" applyFill="1" applyBorder="1" applyAlignment="1">
      <alignment horizontal="center" vertical="center" wrapText="1"/>
    </xf>
    <xf numFmtId="0" fontId="5" fillId="5" borderId="51" xfId="0" applyFont="1" applyFill="1" applyBorder="1" applyAlignment="1">
      <alignment horizontal="center" wrapText="1"/>
    </xf>
    <xf numFmtId="0" fontId="5" fillId="5" borderId="52" xfId="0" applyFont="1" applyFill="1" applyBorder="1" applyAlignment="1">
      <alignment horizontal="center" wrapText="1"/>
    </xf>
    <xf numFmtId="0" fontId="0" fillId="6" borderId="33" xfId="0" applyFill="1" applyBorder="1"/>
    <xf numFmtId="0" fontId="0" fillId="6" borderId="28" xfId="0" applyFill="1" applyBorder="1"/>
    <xf numFmtId="0" fontId="0" fillId="6" borderId="44" xfId="0" applyFill="1" applyBorder="1"/>
    <xf numFmtId="0" fontId="0" fillId="6" borderId="50" xfId="0" applyFill="1" applyBorder="1"/>
    <xf numFmtId="0" fontId="0" fillId="6" borderId="29" xfId="0" applyFill="1" applyBorder="1"/>
    <xf numFmtId="0" fontId="0" fillId="6" borderId="45" xfId="0" applyFill="1" applyBorder="1"/>
    <xf numFmtId="0" fontId="5" fillId="0" borderId="0" xfId="0" applyFont="1" applyAlignment="1">
      <alignment horizontal="center"/>
    </xf>
    <xf numFmtId="0" fontId="3" fillId="5" borderId="32" xfId="0" applyFont="1" applyFill="1" applyBorder="1" applyAlignment="1">
      <alignment horizontal="center" vertical="center" wrapText="1"/>
    </xf>
    <xf numFmtId="0" fontId="5" fillId="6" borderId="46" xfId="0" applyFont="1" applyFill="1" applyBorder="1" applyAlignment="1">
      <alignment horizontal="center" vertical="center" wrapText="1"/>
    </xf>
    <xf numFmtId="0" fontId="5" fillId="6" borderId="12" xfId="0" applyFont="1" applyFill="1" applyBorder="1" applyAlignment="1">
      <alignment horizontal="center" vertical="center" wrapText="1"/>
    </xf>
    <xf numFmtId="0" fontId="5" fillId="6" borderId="47" xfId="0" applyFont="1" applyFill="1" applyBorder="1" applyAlignment="1">
      <alignment horizontal="center" vertical="center" wrapText="1"/>
    </xf>
    <xf numFmtId="0" fontId="0" fillId="3" borderId="29" xfId="0" applyFill="1" applyBorder="1" applyAlignment="1">
      <alignment horizontal="center"/>
    </xf>
    <xf numFmtId="0" fontId="5" fillId="0" borderId="0" xfId="0" applyFont="1" applyAlignment="1">
      <alignment horizontal="left"/>
    </xf>
    <xf numFmtId="0" fontId="3" fillId="5" borderId="43" xfId="0" applyFont="1" applyFill="1" applyBorder="1" applyAlignment="1">
      <alignment horizontal="center" vertical="top" wrapText="1"/>
    </xf>
    <xf numFmtId="0" fontId="3" fillId="5" borderId="1" xfId="0" applyFont="1" applyFill="1" applyBorder="1" applyAlignment="1">
      <alignment horizontal="center" vertical="top" wrapText="1"/>
    </xf>
    <xf numFmtId="0" fontId="0" fillId="0" borderId="0" xfId="0" applyAlignment="1">
      <alignment horizontal="left"/>
    </xf>
    <xf numFmtId="0" fontId="0" fillId="3" borderId="38" xfId="0" applyFill="1" applyBorder="1" applyAlignment="1">
      <alignment horizontal="center"/>
    </xf>
    <xf numFmtId="0" fontId="0" fillId="6" borderId="42" xfId="0" applyFill="1" applyBorder="1" applyAlignment="1">
      <alignment horizontal="center"/>
    </xf>
    <xf numFmtId="0" fontId="0" fillId="6" borderId="40" xfId="0" applyFill="1" applyBorder="1" applyAlignment="1">
      <alignment horizontal="center"/>
    </xf>
    <xf numFmtId="0" fontId="0" fillId="6" borderId="41" xfId="0" applyFill="1" applyBorder="1" applyAlignment="1">
      <alignment horizontal="center"/>
    </xf>
    <xf numFmtId="0" fontId="0" fillId="0" borderId="0" xfId="0" applyAlignment="1">
      <alignment horizontal="center"/>
    </xf>
    <xf numFmtId="0" fontId="5" fillId="5" borderId="25" xfId="0" applyFont="1" applyFill="1" applyBorder="1" applyAlignment="1">
      <alignment horizontal="left"/>
    </xf>
    <xf numFmtId="0" fontId="5" fillId="5" borderId="26" xfId="0" applyFont="1" applyFill="1" applyBorder="1" applyAlignment="1">
      <alignment horizontal="left"/>
    </xf>
    <xf numFmtId="0" fontId="5" fillId="5" borderId="27" xfId="0" applyFont="1" applyFill="1" applyBorder="1" applyAlignment="1">
      <alignment horizontal="left"/>
    </xf>
    <xf numFmtId="0" fontId="4" fillId="0" borderId="25" xfId="0" applyFont="1" applyBorder="1" applyAlignment="1">
      <alignment horizontal="left" wrapText="1"/>
    </xf>
    <xf numFmtId="0" fontId="4" fillId="0" borderId="26" xfId="0" applyFont="1" applyBorder="1" applyAlignment="1">
      <alignment horizontal="left" wrapText="1"/>
    </xf>
    <xf numFmtId="0" fontId="4" fillId="0" borderId="27" xfId="0" applyFont="1" applyBorder="1" applyAlignment="1">
      <alignment horizontal="left" wrapText="1"/>
    </xf>
    <xf numFmtId="0" fontId="11" fillId="0" borderId="25" xfId="0" applyFont="1" applyBorder="1" applyAlignment="1">
      <alignment horizontal="left" wrapText="1"/>
    </xf>
    <xf numFmtId="0" fontId="11" fillId="0" borderId="25" xfId="0" applyFont="1" applyBorder="1" applyAlignment="1">
      <alignment horizontal="left"/>
    </xf>
    <xf numFmtId="0" fontId="4" fillId="0" borderId="26" xfId="0" applyFont="1" applyBorder="1" applyAlignment="1">
      <alignment horizontal="left"/>
    </xf>
    <xf numFmtId="0" fontId="4" fillId="0" borderId="27" xfId="0" applyFont="1" applyBorder="1" applyAlignment="1">
      <alignment horizontal="left"/>
    </xf>
    <xf numFmtId="0" fontId="17" fillId="0" borderId="25" xfId="0" applyFont="1" applyBorder="1" applyAlignment="1">
      <alignment horizontal="left" wrapText="1"/>
    </xf>
    <xf numFmtId="0" fontId="4" fillId="0" borderId="25" xfId="0" applyFont="1" applyBorder="1" applyAlignment="1">
      <alignment horizontal="left"/>
    </xf>
    <xf numFmtId="0" fontId="14" fillId="0" borderId="0" xfId="0" applyFont="1" applyAlignment="1">
      <alignment horizontal="center" vertical="center" wrapText="1"/>
    </xf>
    <xf numFmtId="0" fontId="11" fillId="0" borderId="26" xfId="0" applyFont="1" applyBorder="1" applyAlignment="1">
      <alignment horizontal="left" wrapText="1"/>
    </xf>
    <xf numFmtId="0" fontId="11" fillId="0" borderId="27" xfId="0" applyFont="1" applyBorder="1" applyAlignment="1">
      <alignment horizontal="left" wrapText="1"/>
    </xf>
  </cellXfs>
  <cellStyles count="2">
    <cellStyle name="Normal" xfId="0" builtinId="0"/>
    <cellStyle name="Normal 2" xfId="1" xr:uid="{D122D538-634A-4B08-A505-A75FD8EC4964}"/>
  </cellStyles>
  <dxfs count="4">
    <dxf>
      <font>
        <b/>
        <i val="0"/>
        <condense val="0"/>
        <extend val="0"/>
        <color indexed="11"/>
      </font>
    </dxf>
    <dxf>
      <font>
        <b/>
        <i val="0"/>
        <condense val="0"/>
        <extend val="0"/>
        <color indexed="10"/>
      </font>
    </dxf>
    <dxf>
      <font>
        <b/>
        <i val="0"/>
        <condense val="0"/>
        <extend val="0"/>
        <color indexed="11"/>
      </font>
    </dxf>
    <dxf>
      <font>
        <b/>
        <i val="0"/>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FFFFCC"/>
      <rgbColor rgb="00EDFD8B"/>
      <rgbColor rgb="0099CCFF"/>
      <rgbColor rgb="00FF99CC"/>
      <rgbColor rgb="00CC99FF"/>
      <rgbColor rgb="00F5FFC1"/>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4"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901700</xdr:colOff>
          <xdr:row>18</xdr:row>
          <xdr:rowOff>584200</xdr:rowOff>
        </xdr:from>
        <xdr:to>
          <xdr:col>8</xdr:col>
          <xdr:colOff>25400</xdr:colOff>
          <xdr:row>20</xdr:row>
          <xdr:rowOff>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000-000002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US" sz="800" b="0" i="0" u="none" strike="noStrike" baseline="0">
                  <a:solidFill>
                    <a:srgbClr val="000000"/>
                  </a:solidFill>
                  <a:latin typeface="Tahoma" pitchFamily="2" charset="0"/>
                  <a:ea typeface="Tahoma" pitchFamily="2" charset="0"/>
                  <a:cs typeface="Tahoma" pitchFamily="2" charset="0"/>
                </a:rPr>
                <a:t>AQ Organic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774700</xdr:colOff>
          <xdr:row>19</xdr:row>
          <xdr:rowOff>0</xdr:rowOff>
        </xdr:from>
        <xdr:to>
          <xdr:col>8</xdr:col>
          <xdr:colOff>647700</xdr:colOff>
          <xdr:row>20</xdr:row>
          <xdr:rowOff>12700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US" sz="800" b="0" i="0" u="none" strike="noStrike" baseline="0">
                  <a:solidFill>
                    <a:srgbClr val="000000"/>
                  </a:solidFill>
                  <a:latin typeface="Tahoma" pitchFamily="2" charset="0"/>
                  <a:ea typeface="Tahoma" pitchFamily="2" charset="0"/>
                  <a:cs typeface="Tahoma" pitchFamily="2" charset="0"/>
                </a:rPr>
                <a:t>AQ 70-94%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660400</xdr:colOff>
          <xdr:row>18</xdr:row>
          <xdr:rowOff>584200</xdr:rowOff>
        </xdr:from>
        <xdr:to>
          <xdr:col>10</xdr:col>
          <xdr:colOff>0</xdr:colOff>
          <xdr:row>20</xdr:row>
          <xdr:rowOff>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US" sz="800" b="0" i="0" u="none" strike="noStrike" baseline="0">
                  <a:solidFill>
                    <a:srgbClr val="000000"/>
                  </a:solidFill>
                  <a:latin typeface="Tahoma" pitchFamily="2" charset="0"/>
                  <a:ea typeface="Tahoma" pitchFamily="2" charset="0"/>
                  <a:cs typeface="Tahoma" pitchFamily="2" charset="0"/>
                </a:rPr>
                <a:t>OOAP Organic (EU)</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18</xdr:row>
          <xdr:rowOff>584200</xdr:rowOff>
        </xdr:from>
        <xdr:to>
          <xdr:col>7</xdr:col>
          <xdr:colOff>0</xdr:colOff>
          <xdr:row>20</xdr:row>
          <xdr:rowOff>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000-000006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US" sz="800" b="0" i="0" u="none" strike="noStrike" baseline="0">
                  <a:solidFill>
                    <a:srgbClr val="000000"/>
                  </a:solidFill>
                  <a:latin typeface="Tahoma" pitchFamily="2" charset="0"/>
                  <a:ea typeface="Tahoma" pitchFamily="2" charset="0"/>
                  <a:cs typeface="Tahoma" pitchFamily="2" charset="0"/>
                </a:rPr>
                <a:t>Non-IFOAM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863600</xdr:colOff>
          <xdr:row>19</xdr:row>
          <xdr:rowOff>0</xdr:rowOff>
        </xdr:from>
        <xdr:to>
          <xdr:col>11</xdr:col>
          <xdr:colOff>63500</xdr:colOff>
          <xdr:row>20</xdr:row>
          <xdr:rowOff>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000-000008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US" sz="800" b="0" i="0" u="none" strike="noStrike" baseline="0">
                  <a:solidFill>
                    <a:srgbClr val="000000"/>
                  </a:solidFill>
                  <a:latin typeface="Tahoma" pitchFamily="2" charset="0"/>
                  <a:ea typeface="Tahoma" pitchFamily="2" charset="0"/>
                  <a:cs typeface="Tahoma" pitchFamily="2" charset="0"/>
                </a:rPr>
                <a:t>OOAP Organic (Japan)</a:t>
              </a:r>
            </a:p>
          </xdr:txBody>
        </xdr:sp>
        <xdr:clientData/>
      </xdr:twoCellAnchor>
    </mc:Choice>
    <mc:Fallback/>
  </mc:AlternateContent>
  <xdr:twoCellAnchor editAs="oneCell">
    <xdr:from>
      <xdr:col>0</xdr:col>
      <xdr:colOff>1</xdr:colOff>
      <xdr:row>0</xdr:row>
      <xdr:rowOff>0</xdr:rowOff>
    </xdr:from>
    <xdr:to>
      <xdr:col>0</xdr:col>
      <xdr:colOff>2159000</xdr:colOff>
      <xdr:row>1</xdr:row>
      <xdr:rowOff>26867</xdr:rowOff>
    </xdr:to>
    <xdr:pic>
      <xdr:nvPicPr>
        <xdr:cNvPr id="3" name="Picture 1">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 y="0"/>
          <a:ext cx="2158999" cy="81426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469900</xdr:colOff>
          <xdr:row>20</xdr:row>
          <xdr:rowOff>0</xdr:rowOff>
        </xdr:from>
        <xdr:to>
          <xdr:col>11</xdr:col>
          <xdr:colOff>139700</xdr:colOff>
          <xdr:row>21</xdr:row>
          <xdr:rowOff>12700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US" sz="800" b="0" i="0" u="none" strike="noStrike" baseline="0">
                  <a:solidFill>
                    <a:srgbClr val="000000"/>
                  </a:solidFill>
                  <a:latin typeface="Tahoma" pitchFamily="2" charset="0"/>
                  <a:ea typeface="Tahoma" pitchFamily="2" charset="0"/>
                  <a:cs typeface="Tahoma" pitchFamily="2" charset="0"/>
                </a:rPr>
                <a:t>USDA NOP 100% Organic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20</xdr:row>
          <xdr:rowOff>0</xdr:rowOff>
        </xdr:from>
        <xdr:to>
          <xdr:col>11</xdr:col>
          <xdr:colOff>1511300</xdr:colOff>
          <xdr:row>21</xdr:row>
          <xdr:rowOff>12700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US" sz="800" b="0" i="0" u="none" strike="noStrike" baseline="0">
                  <a:solidFill>
                    <a:srgbClr val="000000"/>
                  </a:solidFill>
                  <a:latin typeface="Tahoma" pitchFamily="2" charset="0"/>
                  <a:ea typeface="Tahoma" pitchFamily="2" charset="0"/>
                  <a:cs typeface="Tahoma" pitchFamily="2" charset="0"/>
                </a:rPr>
                <a:t>USDA NOP Organic 95%+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1346200</xdr:colOff>
          <xdr:row>20</xdr:row>
          <xdr:rowOff>0</xdr:rowOff>
        </xdr:from>
        <xdr:to>
          <xdr:col>12</xdr:col>
          <xdr:colOff>723900</xdr:colOff>
          <xdr:row>21</xdr:row>
          <xdr:rowOff>12700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US" sz="800" b="0" i="0" u="none" strike="noStrike" baseline="0">
                  <a:solidFill>
                    <a:srgbClr val="000000"/>
                  </a:solidFill>
                  <a:latin typeface="Tahoma" pitchFamily="2" charset="0"/>
                  <a:ea typeface="Tahoma" pitchFamily="2" charset="0"/>
                  <a:cs typeface="Tahoma" pitchFamily="2" charset="0"/>
                </a:rPr>
                <a:t>USDA NOP 70-94%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711200</xdr:colOff>
          <xdr:row>20</xdr:row>
          <xdr:rowOff>0</xdr:rowOff>
        </xdr:from>
        <xdr:to>
          <xdr:col>13</xdr:col>
          <xdr:colOff>711200</xdr:colOff>
          <xdr:row>21</xdr:row>
          <xdr:rowOff>12700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US" sz="800" b="0" i="0" u="none" strike="noStrike" baseline="0">
                  <a:solidFill>
                    <a:srgbClr val="000000"/>
                  </a:solidFill>
                  <a:latin typeface="Tahoma" pitchFamily="2" charset="0"/>
                  <a:ea typeface="Tahoma" pitchFamily="2" charset="0"/>
                  <a:cs typeface="Tahoma" pitchFamily="2" charset="0"/>
                </a:rPr>
                <a:t>COR Organic 95%+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279400</xdr:colOff>
          <xdr:row>20</xdr:row>
          <xdr:rowOff>0</xdr:rowOff>
        </xdr:from>
        <xdr:to>
          <xdr:col>9</xdr:col>
          <xdr:colOff>558800</xdr:colOff>
          <xdr:row>21</xdr:row>
          <xdr:rowOff>25400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US" sz="800" b="0" i="0" u="none" strike="noStrike" baseline="0">
                  <a:solidFill>
                    <a:srgbClr val="000000"/>
                  </a:solidFill>
                  <a:latin typeface="Tahoma" pitchFamily="2" charset="0"/>
                  <a:ea typeface="Tahoma" pitchFamily="2" charset="0"/>
                  <a:cs typeface="Tahoma" pitchFamily="2" charset="0"/>
                </a:rPr>
                <a:t>AQ IFOAM 95% org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20</xdr:row>
          <xdr:rowOff>0</xdr:rowOff>
        </xdr:from>
        <xdr:to>
          <xdr:col>6</xdr:col>
          <xdr:colOff>762000</xdr:colOff>
          <xdr:row>21</xdr:row>
          <xdr:rowOff>12700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US" sz="800" b="0" i="0" u="none" strike="noStrike" baseline="0">
                  <a:solidFill>
                    <a:srgbClr val="000000"/>
                  </a:solidFill>
                  <a:latin typeface="Tahoma" pitchFamily="2" charset="0"/>
                  <a:ea typeface="Tahoma" pitchFamily="2" charset="0"/>
                  <a:cs typeface="Tahoma" pitchFamily="2" charset="0"/>
                </a:rPr>
                <a:t>AQ non-IFOAM 95% org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660400</xdr:colOff>
          <xdr:row>20</xdr:row>
          <xdr:rowOff>12700</xdr:rowOff>
        </xdr:from>
        <xdr:to>
          <xdr:col>8</xdr:col>
          <xdr:colOff>279400</xdr:colOff>
          <xdr:row>21</xdr:row>
          <xdr:rowOff>25400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US" sz="800" b="0" i="0" u="none" strike="noStrike" baseline="0">
                  <a:solidFill>
                    <a:srgbClr val="000000"/>
                  </a:solidFill>
                  <a:latin typeface="Tahoma" pitchFamily="2" charset="0"/>
                  <a:ea typeface="Tahoma" pitchFamily="2" charset="0"/>
                  <a:cs typeface="Tahoma" pitchFamily="2" charset="0"/>
                </a:rPr>
                <a:t>OOAP Organic China 95%+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20</xdr:row>
          <xdr:rowOff>0</xdr:rowOff>
        </xdr:from>
        <xdr:to>
          <xdr:col>5</xdr:col>
          <xdr:colOff>241300</xdr:colOff>
          <xdr:row>21</xdr:row>
          <xdr:rowOff>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US" sz="800" b="0" i="0" u="none" strike="noStrike" baseline="0">
                  <a:solidFill>
                    <a:srgbClr val="000000"/>
                  </a:solidFill>
                  <a:latin typeface="Tahoma" pitchFamily="2" charset="0"/>
                  <a:ea typeface="Tahoma" pitchFamily="2" charset="0"/>
                  <a:cs typeface="Tahoma" pitchFamily="2" charset="0"/>
                </a:rPr>
                <a:t>OOAP Organic (Taiwan)</a:t>
              </a:r>
            </a:p>
          </xdr:txBody>
        </xdr:sp>
        <xdr:clientData/>
      </xdr:twoCellAnchor>
    </mc:Choice>
    <mc:Fallback/>
  </mc:AlternateContent>
  <xdr:twoCellAnchor editAs="oneCell">
    <xdr:from>
      <xdr:col>0</xdr:col>
      <xdr:colOff>0</xdr:colOff>
      <xdr:row>0</xdr:row>
      <xdr:rowOff>0</xdr:rowOff>
    </xdr:from>
    <xdr:to>
      <xdr:col>1</xdr:col>
      <xdr:colOff>146050</xdr:colOff>
      <xdr:row>1</xdr:row>
      <xdr:rowOff>7817</xdr:rowOff>
    </xdr:to>
    <xdr:pic>
      <xdr:nvPicPr>
        <xdr:cNvPr id="4" name="Picture 2">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108200" cy="80791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12700</xdr:colOff>
      <xdr:row>26</xdr:row>
      <xdr:rowOff>203200</xdr:rowOff>
    </xdr:from>
    <xdr:to>
      <xdr:col>4</xdr:col>
      <xdr:colOff>0</xdr:colOff>
      <xdr:row>32</xdr:row>
      <xdr:rowOff>63500</xdr:rowOff>
    </xdr:to>
    <xdr:pic>
      <xdr:nvPicPr>
        <xdr:cNvPr id="3139" name="Picture 3">
          <a:extLst>
            <a:ext uri="{FF2B5EF4-FFF2-40B4-BE49-F238E27FC236}">
              <a16:creationId xmlns:a16="http://schemas.microsoft.com/office/drawing/2014/main" id="{00000000-0008-0000-0200-0000430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00" y="7937500"/>
          <a:ext cx="2679700" cy="99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33</xdr:row>
      <xdr:rowOff>177800</xdr:rowOff>
    </xdr:from>
    <xdr:to>
      <xdr:col>3</xdr:col>
      <xdr:colOff>444500</xdr:colOff>
      <xdr:row>39</xdr:row>
      <xdr:rowOff>38100</xdr:rowOff>
    </xdr:to>
    <xdr:pic>
      <xdr:nvPicPr>
        <xdr:cNvPr id="3140" name="Picture 2">
          <a:extLst>
            <a:ext uri="{FF2B5EF4-FFF2-40B4-BE49-F238E27FC236}">
              <a16:creationId xmlns:a16="http://schemas.microsoft.com/office/drawing/2014/main" id="{00000000-0008-0000-0200-0000440C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9144000"/>
          <a:ext cx="2463800" cy="1003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12700</xdr:colOff>
      <xdr:row>40</xdr:row>
      <xdr:rowOff>76200</xdr:rowOff>
    </xdr:from>
    <xdr:to>
      <xdr:col>3</xdr:col>
      <xdr:colOff>635000</xdr:colOff>
      <xdr:row>46</xdr:row>
      <xdr:rowOff>101600</xdr:rowOff>
    </xdr:to>
    <xdr:pic>
      <xdr:nvPicPr>
        <xdr:cNvPr id="3141" name="Picture 1">
          <a:extLst>
            <a:ext uri="{FF2B5EF4-FFF2-40B4-BE49-F238E27FC236}">
              <a16:creationId xmlns:a16="http://schemas.microsoft.com/office/drawing/2014/main" id="{00000000-0008-0000-0200-0000450C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2700" y="10312400"/>
          <a:ext cx="2641600" cy="99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12700</xdr:rowOff>
    </xdr:from>
    <xdr:to>
      <xdr:col>3</xdr:col>
      <xdr:colOff>152400</xdr:colOff>
      <xdr:row>1</xdr:row>
      <xdr:rowOff>10992</xdr:rowOff>
    </xdr:to>
    <xdr:pic>
      <xdr:nvPicPr>
        <xdr:cNvPr id="4" name="Picture 2">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0" y="12700"/>
          <a:ext cx="2171700" cy="798392"/>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1.xml"/><Relationship Id="rId3" Type="http://schemas.openxmlformats.org/officeDocument/2006/relationships/ctrlProp" Target="../ctrlProps/ctrlProp6.xml"/><Relationship Id="rId7" Type="http://schemas.openxmlformats.org/officeDocument/2006/relationships/ctrlProp" Target="../ctrlProps/ctrlProp10.xml"/><Relationship Id="rId2" Type="http://schemas.openxmlformats.org/officeDocument/2006/relationships/vmlDrawing" Target="../drawings/vmlDrawing2.vml"/><Relationship Id="rId1" Type="http://schemas.openxmlformats.org/officeDocument/2006/relationships/drawing" Target="../drawings/drawing2.xml"/><Relationship Id="rId6" Type="http://schemas.openxmlformats.org/officeDocument/2006/relationships/ctrlProp" Target="../ctrlProps/ctrlProp9.xml"/><Relationship Id="rId5" Type="http://schemas.openxmlformats.org/officeDocument/2006/relationships/ctrlProp" Target="../ctrlProps/ctrlProp8.xml"/><Relationship Id="rId10" Type="http://schemas.openxmlformats.org/officeDocument/2006/relationships/ctrlProp" Target="../ctrlProps/ctrlProp13.xml"/><Relationship Id="rId4" Type="http://schemas.openxmlformats.org/officeDocument/2006/relationships/ctrlProp" Target="../ctrlProps/ctrlProp7.xml"/><Relationship Id="rId9" Type="http://schemas.openxmlformats.org/officeDocument/2006/relationships/ctrlProp" Target="../ctrlProps/ctrlProp1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7"/>
  </sheetPr>
  <dimension ref="A1:O29"/>
  <sheetViews>
    <sheetView tabSelected="1" view="pageBreakPreview" zoomScaleNormal="100" workbookViewId="0">
      <selection activeCell="Q6" sqref="Q6"/>
    </sheetView>
  </sheetViews>
  <sheetFormatPr baseColWidth="10" defaultColWidth="10.83203125" defaultRowHeight="13" x14ac:dyDescent="0.15"/>
  <cols>
    <col min="1" max="1" width="29.5" customWidth="1"/>
    <col min="2" max="2" width="9.1640625" style="1" customWidth="1"/>
    <col min="3" max="3" width="10" style="1" customWidth="1"/>
    <col min="4" max="4" width="12.5" style="1" customWidth="1"/>
    <col min="5" max="5" width="11.83203125" style="1" customWidth="1"/>
    <col min="6" max="6" width="13.1640625" style="1" customWidth="1"/>
    <col min="7" max="7" width="13.83203125" style="1" customWidth="1"/>
    <col min="8" max="9" width="13.5" style="1" customWidth="1"/>
    <col min="10" max="10" width="20" customWidth="1"/>
    <col min="11" max="11" width="15.5" style="1" customWidth="1"/>
    <col min="12" max="12" width="17" customWidth="1"/>
    <col min="13" max="14" width="0.5" customWidth="1"/>
    <col min="15" max="256" width="8.83203125" customWidth="1"/>
  </cols>
  <sheetData>
    <row r="1" spans="1:15" ht="62" customHeight="1" thickBot="1" x14ac:dyDescent="0.2">
      <c r="A1" s="26"/>
      <c r="B1" s="27"/>
      <c r="C1" s="27"/>
      <c r="D1" s="27"/>
      <c r="E1" s="27"/>
      <c r="F1" s="27"/>
      <c r="G1" s="27"/>
      <c r="H1" s="27"/>
      <c r="I1" s="27"/>
      <c r="J1" s="26"/>
      <c r="K1" s="27"/>
      <c r="L1" s="97"/>
    </row>
    <row r="2" spans="1:15" ht="46.5" customHeight="1" thickBot="1" x14ac:dyDescent="0.2">
      <c r="A2" s="57" t="s">
        <v>0</v>
      </c>
      <c r="B2" s="58" t="s">
        <v>1</v>
      </c>
      <c r="C2" s="59" t="s">
        <v>2</v>
      </c>
      <c r="D2" s="60" t="s">
        <v>3</v>
      </c>
      <c r="E2" s="157"/>
      <c r="F2" s="61" t="str">
        <f>D2</f>
        <v>AQ &amp;/or OOAP</v>
      </c>
      <c r="G2" s="149" t="s">
        <v>4</v>
      </c>
      <c r="H2" s="150"/>
      <c r="I2" s="151" t="s">
        <v>5</v>
      </c>
      <c r="J2" s="152"/>
      <c r="K2" s="153" t="s">
        <v>6</v>
      </c>
      <c r="L2" s="154"/>
      <c r="O2" s="25"/>
    </row>
    <row r="3" spans="1:15" ht="41.25" customHeight="1" x14ac:dyDescent="0.15">
      <c r="A3" s="109" t="s">
        <v>7</v>
      </c>
      <c r="B3" s="21" t="s">
        <v>8</v>
      </c>
      <c r="C3" s="31" t="s">
        <v>9</v>
      </c>
      <c r="D3" s="32" t="s">
        <v>10</v>
      </c>
      <c r="E3" s="158"/>
      <c r="F3" s="33" t="str">
        <f>D3</f>
        <v>Certified ? (Y/N) Delete NA stds above</v>
      </c>
      <c r="G3" s="171" t="s">
        <v>11</v>
      </c>
      <c r="H3" s="172"/>
      <c r="I3" s="175" t="s">
        <v>12</v>
      </c>
      <c r="J3" s="172"/>
      <c r="K3" s="173" t="s">
        <v>92</v>
      </c>
      <c r="L3" s="174"/>
      <c r="O3" s="25"/>
    </row>
    <row r="4" spans="1:15" ht="18" customHeight="1" x14ac:dyDescent="0.15">
      <c r="A4" s="62"/>
      <c r="B4" s="3"/>
      <c r="C4" s="3"/>
      <c r="D4" s="3"/>
      <c r="E4" s="34">
        <f t="shared" ref="E4:E15" si="0">SUMIF(C4,"y",B4)</f>
        <v>0</v>
      </c>
      <c r="F4" s="34">
        <f t="shared" ref="F4:F15" si="1">SUMIF(D4,"y",B4)</f>
        <v>0</v>
      </c>
      <c r="G4" s="122"/>
      <c r="H4" s="123"/>
      <c r="I4" s="130"/>
      <c r="J4" s="123"/>
      <c r="K4" s="128"/>
      <c r="L4" s="129"/>
      <c r="O4" s="25"/>
    </row>
    <row r="5" spans="1:15" ht="18" customHeight="1" x14ac:dyDescent="0.15">
      <c r="A5" s="62"/>
      <c r="B5" s="3"/>
      <c r="C5" s="3"/>
      <c r="D5" s="3"/>
      <c r="E5" s="34">
        <f t="shared" si="0"/>
        <v>0</v>
      </c>
      <c r="F5" s="34">
        <f t="shared" si="1"/>
        <v>0</v>
      </c>
      <c r="G5" s="122"/>
      <c r="H5" s="123"/>
      <c r="I5" s="130"/>
      <c r="J5" s="123"/>
      <c r="K5" s="128"/>
      <c r="L5" s="129"/>
      <c r="O5" s="25"/>
    </row>
    <row r="6" spans="1:15" ht="18" customHeight="1" x14ac:dyDescent="0.15">
      <c r="A6" s="62"/>
      <c r="B6" s="3"/>
      <c r="C6" s="3"/>
      <c r="D6" s="3"/>
      <c r="E6" s="34">
        <f t="shared" si="0"/>
        <v>0</v>
      </c>
      <c r="F6" s="34">
        <f t="shared" si="1"/>
        <v>0</v>
      </c>
      <c r="G6" s="124"/>
      <c r="H6" s="125"/>
      <c r="I6" s="126"/>
      <c r="J6" s="125"/>
      <c r="K6" s="128"/>
      <c r="L6" s="129"/>
      <c r="O6" s="25"/>
    </row>
    <row r="7" spans="1:15" ht="18" customHeight="1" x14ac:dyDescent="0.15">
      <c r="A7" s="62"/>
      <c r="B7" s="3"/>
      <c r="C7" s="3"/>
      <c r="D7" s="3"/>
      <c r="E7" s="34">
        <f t="shared" si="0"/>
        <v>0</v>
      </c>
      <c r="F7" s="34">
        <f t="shared" si="1"/>
        <v>0</v>
      </c>
      <c r="G7" s="124"/>
      <c r="H7" s="125"/>
      <c r="I7" s="126"/>
      <c r="J7" s="125"/>
      <c r="K7" s="128"/>
      <c r="L7" s="129"/>
      <c r="O7" s="25"/>
    </row>
    <row r="8" spans="1:15" ht="18" customHeight="1" x14ac:dyDescent="0.15">
      <c r="A8" s="62"/>
      <c r="B8" s="3"/>
      <c r="C8" s="3"/>
      <c r="D8" s="3"/>
      <c r="E8" s="34">
        <f>SUMIF(C8,"y",B8)</f>
        <v>0</v>
      </c>
      <c r="F8" s="34">
        <f>SUMIF(D8,"y",B8)</f>
        <v>0</v>
      </c>
      <c r="G8" s="124"/>
      <c r="H8" s="125"/>
      <c r="I8" s="126"/>
      <c r="J8" s="125"/>
      <c r="K8" s="100"/>
      <c r="L8" s="101"/>
      <c r="O8" s="25"/>
    </row>
    <row r="9" spans="1:15" ht="18" customHeight="1" x14ac:dyDescent="0.15">
      <c r="A9" s="62"/>
      <c r="B9" s="3"/>
      <c r="C9" s="3"/>
      <c r="D9" s="3"/>
      <c r="E9" s="34">
        <f>SUMIF(C9,"y",B9)</f>
        <v>0</v>
      </c>
      <c r="F9" s="34">
        <f>SUMIF(D9,"y",B9)</f>
        <v>0</v>
      </c>
      <c r="G9" s="124"/>
      <c r="H9" s="125"/>
      <c r="I9" s="126"/>
      <c r="J9" s="125"/>
      <c r="K9" s="100"/>
      <c r="L9" s="101"/>
      <c r="O9" s="25"/>
    </row>
    <row r="10" spans="1:15" ht="18" customHeight="1" x14ac:dyDescent="0.15">
      <c r="A10" s="62"/>
      <c r="B10" s="3"/>
      <c r="C10" s="3"/>
      <c r="D10" s="3"/>
      <c r="E10" s="34">
        <f>SUMIF(C10,"y",B10)</f>
        <v>0</v>
      </c>
      <c r="F10" s="34">
        <f>SUMIF(D10,"y",B10)</f>
        <v>0</v>
      </c>
      <c r="G10" s="124"/>
      <c r="H10" s="125"/>
      <c r="I10" s="126"/>
      <c r="J10" s="125"/>
      <c r="K10" s="100"/>
      <c r="L10" s="101"/>
      <c r="O10" s="25"/>
    </row>
    <row r="11" spans="1:15" ht="18" customHeight="1" x14ac:dyDescent="0.15">
      <c r="A11" s="62"/>
      <c r="B11" s="3"/>
      <c r="C11" s="3"/>
      <c r="D11" s="3"/>
      <c r="E11" s="34">
        <f t="shared" si="0"/>
        <v>0</v>
      </c>
      <c r="F11" s="34">
        <f t="shared" si="1"/>
        <v>0</v>
      </c>
      <c r="G11" s="124"/>
      <c r="H11" s="125"/>
      <c r="I11" s="126"/>
      <c r="J11" s="125"/>
      <c r="K11" s="100"/>
      <c r="L11" s="101"/>
      <c r="O11" s="25"/>
    </row>
    <row r="12" spans="1:15" ht="18" customHeight="1" x14ac:dyDescent="0.15">
      <c r="A12" s="62"/>
      <c r="B12" s="3"/>
      <c r="C12" s="3"/>
      <c r="D12" s="3"/>
      <c r="E12" s="34">
        <f t="shared" si="0"/>
        <v>0</v>
      </c>
      <c r="F12" s="34">
        <f t="shared" si="1"/>
        <v>0</v>
      </c>
      <c r="G12" s="124"/>
      <c r="H12" s="125"/>
      <c r="I12" s="126"/>
      <c r="J12" s="127"/>
      <c r="K12" s="128"/>
      <c r="L12" s="129"/>
      <c r="O12" s="25"/>
    </row>
    <row r="13" spans="1:15" ht="18" customHeight="1" x14ac:dyDescent="0.15">
      <c r="A13" s="62"/>
      <c r="B13" s="3"/>
      <c r="C13" s="3"/>
      <c r="D13" s="3"/>
      <c r="E13" s="34">
        <f t="shared" si="0"/>
        <v>0</v>
      </c>
      <c r="F13" s="34">
        <f t="shared" si="1"/>
        <v>0</v>
      </c>
      <c r="G13" s="124"/>
      <c r="H13" s="125"/>
      <c r="I13" s="126"/>
      <c r="J13" s="127"/>
      <c r="K13" s="128"/>
      <c r="L13" s="129"/>
      <c r="O13" s="25"/>
    </row>
    <row r="14" spans="1:15" ht="18" customHeight="1" x14ac:dyDescent="0.15">
      <c r="A14" s="62"/>
      <c r="B14" s="3"/>
      <c r="C14" s="3"/>
      <c r="D14" s="3"/>
      <c r="E14" s="34">
        <f t="shared" si="0"/>
        <v>0</v>
      </c>
      <c r="F14" s="34">
        <f t="shared" si="1"/>
        <v>0</v>
      </c>
      <c r="G14" s="124"/>
      <c r="H14" s="125"/>
      <c r="I14" s="126"/>
      <c r="J14" s="127"/>
      <c r="K14" s="128"/>
      <c r="L14" s="129"/>
      <c r="O14" s="25"/>
    </row>
    <row r="15" spans="1:15" ht="16.5" customHeight="1" x14ac:dyDescent="0.15">
      <c r="A15" s="62"/>
      <c r="B15" s="3"/>
      <c r="C15" s="3"/>
      <c r="D15" s="3"/>
      <c r="E15" s="34">
        <f t="shared" si="0"/>
        <v>0</v>
      </c>
      <c r="F15" s="34">
        <f t="shared" si="1"/>
        <v>0</v>
      </c>
      <c r="G15" s="124"/>
      <c r="H15" s="125"/>
      <c r="I15" s="126"/>
      <c r="J15" s="127"/>
      <c r="K15" s="128"/>
      <c r="L15" s="129"/>
      <c r="O15" s="25"/>
    </row>
    <row r="16" spans="1:15" ht="10.5" customHeight="1" thickBot="1" x14ac:dyDescent="0.2">
      <c r="A16" s="63"/>
      <c r="B16" s="64"/>
      <c r="C16" s="65"/>
      <c r="D16" s="65"/>
      <c r="E16" s="65"/>
      <c r="F16" s="64"/>
      <c r="G16" s="114"/>
      <c r="H16" s="115" t="e">
        <f>COUNTIF(#REF!, "&gt;9.9%")</f>
        <v>#REF!</v>
      </c>
      <c r="I16" s="66"/>
      <c r="J16" s="67"/>
      <c r="K16" s="131"/>
      <c r="L16" s="132"/>
      <c r="O16" s="25"/>
    </row>
    <row r="17" spans="1:15" ht="16" thickBot="1" x14ac:dyDescent="0.2">
      <c r="A17" s="43" t="s">
        <v>13</v>
      </c>
      <c r="B17" s="44">
        <f>SUM(B4:B15)</f>
        <v>0</v>
      </c>
      <c r="C17" s="45"/>
      <c r="D17" s="46"/>
      <c r="E17" s="46"/>
      <c r="F17" s="46"/>
      <c r="G17" s="116">
        <f>SUM(E4:E15)</f>
        <v>0</v>
      </c>
      <c r="H17" s="116">
        <f>SUM(F4:F15)</f>
        <v>0</v>
      </c>
      <c r="I17" s="170" t="s">
        <v>14</v>
      </c>
      <c r="J17" s="170"/>
      <c r="K17" s="56"/>
      <c r="L17" s="56"/>
      <c r="O17" s="25"/>
    </row>
    <row r="18" spans="1:15" ht="27.75" customHeight="1" thickBot="1" x14ac:dyDescent="0.2">
      <c r="A18" s="48" t="s">
        <v>15</v>
      </c>
      <c r="B18" s="165" t="s">
        <v>16</v>
      </c>
      <c r="C18" s="165"/>
      <c r="D18" s="165"/>
      <c r="E18" s="165"/>
      <c r="F18" s="165"/>
      <c r="G18" s="49" t="s">
        <v>17</v>
      </c>
      <c r="H18" s="49" t="str">
        <f>D2</f>
        <v>AQ &amp;/or OOAP</v>
      </c>
      <c r="I18" s="166"/>
      <c r="J18" s="166"/>
      <c r="K18" s="166"/>
      <c r="L18" s="167"/>
      <c r="O18" s="25"/>
    </row>
    <row r="19" spans="1:15" ht="47" thickTop="1" thickBot="1" x14ac:dyDescent="0.2">
      <c r="A19" s="50" t="s">
        <v>18</v>
      </c>
      <c r="B19" s="51"/>
      <c r="C19" s="51"/>
      <c r="D19" s="164" t="s">
        <v>19</v>
      </c>
      <c r="E19" s="164"/>
      <c r="F19" s="51"/>
      <c r="G19" s="52" t="e">
        <f>(G17/B17)</f>
        <v>#DIV/0!</v>
      </c>
      <c r="H19" s="52" t="e">
        <f>(H17/B17)</f>
        <v>#DIV/0!</v>
      </c>
      <c r="I19" s="168"/>
      <c r="J19" s="168"/>
      <c r="K19" s="168"/>
      <c r="L19" s="169"/>
      <c r="O19" s="25"/>
    </row>
    <row r="20" spans="1:15" ht="16.5" customHeight="1" thickTop="1" thickBot="1" x14ac:dyDescent="0.2">
      <c r="A20" s="54" t="s">
        <v>20</v>
      </c>
      <c r="B20" s="55"/>
      <c r="C20" s="55"/>
      <c r="D20" s="55"/>
      <c r="E20" s="55"/>
      <c r="F20" s="55"/>
      <c r="G20" s="37"/>
      <c r="H20" s="37"/>
      <c r="I20" s="37"/>
      <c r="J20" s="38"/>
      <c r="K20" s="37"/>
      <c r="L20" s="38"/>
      <c r="O20" s="25"/>
    </row>
    <row r="21" spans="1:15" ht="30.75" customHeight="1" x14ac:dyDescent="0.15">
      <c r="A21" s="28" t="s">
        <v>21</v>
      </c>
      <c r="B21" s="29" t="s">
        <v>22</v>
      </c>
      <c r="C21" s="142" t="s">
        <v>23</v>
      </c>
      <c r="D21" s="143"/>
      <c r="E21" s="143"/>
      <c r="F21" s="144"/>
      <c r="G21" s="39" t="s">
        <v>24</v>
      </c>
      <c r="H21" s="161"/>
      <c r="I21" s="162"/>
      <c r="J21" s="162"/>
      <c r="K21" s="8" t="s">
        <v>25</v>
      </c>
      <c r="L21" s="105"/>
      <c r="O21" s="25"/>
    </row>
    <row r="22" spans="1:15" ht="34.5" customHeight="1" x14ac:dyDescent="0.15">
      <c r="A22" s="110" t="s">
        <v>26</v>
      </c>
      <c r="B22" s="24" t="s">
        <v>27</v>
      </c>
      <c r="C22" s="145" t="s">
        <v>94</v>
      </c>
      <c r="D22" s="146"/>
      <c r="E22" s="146"/>
      <c r="F22" s="147"/>
      <c r="G22" s="8" t="s">
        <v>28</v>
      </c>
      <c r="H22" s="159"/>
      <c r="I22" s="141"/>
      <c r="J22" s="141"/>
      <c r="K22" s="160"/>
      <c r="L22" s="141"/>
      <c r="O22" s="25"/>
    </row>
    <row r="23" spans="1:15" ht="21.75" customHeight="1" x14ac:dyDescent="0.15">
      <c r="A23" s="9"/>
      <c r="B23" s="7"/>
      <c r="C23" s="135"/>
      <c r="D23" s="136"/>
      <c r="E23" s="136"/>
      <c r="F23" s="137"/>
      <c r="G23" s="108" t="s">
        <v>29</v>
      </c>
      <c r="H23" s="163"/>
      <c r="I23" s="163"/>
      <c r="J23" s="163"/>
      <c r="K23" s="163"/>
      <c r="L23" s="163"/>
      <c r="O23" s="25"/>
    </row>
    <row r="24" spans="1:15" ht="21.75" customHeight="1" x14ac:dyDescent="0.15">
      <c r="A24" s="9"/>
      <c r="B24" s="7"/>
      <c r="C24" s="102"/>
      <c r="D24" s="103"/>
      <c r="E24" s="103"/>
      <c r="F24" s="104"/>
      <c r="G24" s="108" t="s">
        <v>30</v>
      </c>
      <c r="H24" s="159"/>
      <c r="I24" s="141"/>
      <c r="J24" s="141"/>
      <c r="K24" s="141"/>
      <c r="L24" s="141"/>
      <c r="O24" s="25"/>
    </row>
    <row r="25" spans="1:15" ht="21.75" customHeight="1" x14ac:dyDescent="0.15">
      <c r="A25" s="9"/>
      <c r="B25" s="7"/>
      <c r="C25" s="135"/>
      <c r="D25" s="136"/>
      <c r="E25" s="136"/>
      <c r="F25" s="137"/>
      <c r="G25" s="148" t="s">
        <v>31</v>
      </c>
      <c r="H25" s="141"/>
      <c r="I25" s="141"/>
      <c r="J25" s="141"/>
      <c r="K25" s="141"/>
      <c r="L25" s="141"/>
      <c r="O25" s="25"/>
    </row>
    <row r="26" spans="1:15" ht="21.75" customHeight="1" thickBot="1" x14ac:dyDescent="0.2">
      <c r="A26" s="10"/>
      <c r="B26" s="11"/>
      <c r="C26" s="138"/>
      <c r="D26" s="139"/>
      <c r="E26" s="139"/>
      <c r="F26" s="140"/>
      <c r="G26" s="148"/>
      <c r="H26" s="141"/>
      <c r="I26" s="141"/>
      <c r="J26" s="141"/>
      <c r="K26" s="141"/>
      <c r="L26" s="141"/>
      <c r="O26" s="25"/>
    </row>
    <row r="27" spans="1:15" ht="24.75" customHeight="1" x14ac:dyDescent="0.15">
      <c r="A27" s="133" t="s">
        <v>32</v>
      </c>
      <c r="B27" s="133"/>
      <c r="C27" s="133"/>
      <c r="D27" s="133"/>
      <c r="E27" s="133"/>
      <c r="F27" s="133"/>
      <c r="G27" s="133"/>
      <c r="H27" s="133"/>
      <c r="I27" s="133"/>
      <c r="J27" s="133"/>
      <c r="K27" s="133"/>
      <c r="L27" s="133"/>
      <c r="O27" s="25"/>
    </row>
    <row r="28" spans="1:15" ht="16.5" customHeight="1" x14ac:dyDescent="0.15">
      <c r="A28" s="134"/>
      <c r="B28" s="134"/>
      <c r="C28" s="134"/>
      <c r="D28" s="134"/>
      <c r="E28" s="134"/>
      <c r="F28" s="134"/>
      <c r="G28" s="134"/>
      <c r="H28" s="134"/>
      <c r="I28" s="134"/>
      <c r="J28" s="134"/>
      <c r="K28" s="134"/>
      <c r="L28" s="134"/>
      <c r="O28" s="25"/>
    </row>
    <row r="29" spans="1:15" ht="40.5" customHeight="1" x14ac:dyDescent="0.15">
      <c r="A29" s="155" t="s">
        <v>33</v>
      </c>
      <c r="B29" s="156"/>
      <c r="C29" s="156"/>
      <c r="D29" s="156"/>
      <c r="E29" s="156"/>
      <c r="F29" s="156"/>
      <c r="G29" s="156"/>
      <c r="H29" s="156"/>
      <c r="I29" s="156"/>
      <c r="J29" s="156"/>
      <c r="K29" s="156"/>
      <c r="L29" s="156"/>
      <c r="O29" s="25"/>
    </row>
  </sheetData>
  <sheetProtection algorithmName="SHA-512" hashValue="0N0rlocdVTnpua8iFy0DgMRYksR6qz5I4I2ik5LlgNS4vWfJKTb3X8gUQ54GAPKPptgzyh2PCAWnN1rO7APntw==" saltValue="uaiL6a92khv+n/NTiNLtxQ==" spinCount="100000" sheet="1" insertRows="0"/>
  <protectedRanges>
    <protectedRange sqref="D2" name="Std"/>
    <protectedRange sqref="A27:A28 H21:L28" name="Product details"/>
    <protectedRange sqref="A4:D15" name="ingredients"/>
    <protectedRange sqref="G4:J15" name="Certifcation"/>
    <protectedRange sqref="A23:F26" name="additives"/>
    <protectedRange sqref="C23:F26 I18:J18 K4:K15" name="AQ use"/>
  </protectedRanges>
  <mergeCells count="59">
    <mergeCell ref="G3:H3"/>
    <mergeCell ref="K13:L13"/>
    <mergeCell ref="K12:L12"/>
    <mergeCell ref="K4:L4"/>
    <mergeCell ref="K3:L3"/>
    <mergeCell ref="G9:H9"/>
    <mergeCell ref="G10:H10"/>
    <mergeCell ref="G11:H11"/>
    <mergeCell ref="I9:J9"/>
    <mergeCell ref="I10:J10"/>
    <mergeCell ref="I11:J11"/>
    <mergeCell ref="I3:J3"/>
    <mergeCell ref="G8:H8"/>
    <mergeCell ref="G12:H12"/>
    <mergeCell ref="K5:L5"/>
    <mergeCell ref="K6:L6"/>
    <mergeCell ref="G2:H2"/>
    <mergeCell ref="I2:J2"/>
    <mergeCell ref="K2:L2"/>
    <mergeCell ref="A29:L29"/>
    <mergeCell ref="E2:E3"/>
    <mergeCell ref="H22:L22"/>
    <mergeCell ref="H21:J21"/>
    <mergeCell ref="H23:L23"/>
    <mergeCell ref="G13:H13"/>
    <mergeCell ref="G14:H14"/>
    <mergeCell ref="G15:H15"/>
    <mergeCell ref="D19:E19"/>
    <mergeCell ref="H24:L24"/>
    <mergeCell ref="B18:F18"/>
    <mergeCell ref="I18:L19"/>
    <mergeCell ref="I17:J17"/>
    <mergeCell ref="K14:L14"/>
    <mergeCell ref="K15:L15"/>
    <mergeCell ref="K16:L16"/>
    <mergeCell ref="A27:L27"/>
    <mergeCell ref="A28:L28"/>
    <mergeCell ref="C23:F23"/>
    <mergeCell ref="C26:F26"/>
    <mergeCell ref="C25:F25"/>
    <mergeCell ref="H25:L25"/>
    <mergeCell ref="H26:L26"/>
    <mergeCell ref="C21:F21"/>
    <mergeCell ref="C22:F22"/>
    <mergeCell ref="G25:G26"/>
    <mergeCell ref="K7:L7"/>
    <mergeCell ref="I4:J4"/>
    <mergeCell ref="I5:J5"/>
    <mergeCell ref="I6:J6"/>
    <mergeCell ref="I7:J7"/>
    <mergeCell ref="G4:H4"/>
    <mergeCell ref="G5:H5"/>
    <mergeCell ref="G6:H6"/>
    <mergeCell ref="G7:H7"/>
    <mergeCell ref="I15:J15"/>
    <mergeCell ref="I8:J8"/>
    <mergeCell ref="I12:J12"/>
    <mergeCell ref="I13:J13"/>
    <mergeCell ref="I14:J14"/>
  </mergeCells>
  <phoneticPr fontId="4" type="noConversion"/>
  <pageMargins left="0.46" right="0.14000000000000001" top="0.56000000000000005" bottom="0.28999999999999998" header="0.34" footer="0.17"/>
  <pageSetup paperSize="9" scale="79" orientation="landscape" r:id="rId1"/>
  <headerFooter alignWithMargins="0">
    <oddHeader xml:space="preserve">&amp;L&amp;8V1.3 Aug 12 - Confidential&amp;C&amp;12Recipe and Ingredient Calculator For Processed Products&amp;R  AsureQuality Limited
</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2050" r:id="rId4" name="Check Box 2">
              <controlPr defaultSize="0" autoFill="0" autoLine="0" autoPict="0">
                <anchor moveWithCells="1">
                  <from>
                    <xdr:col>6</xdr:col>
                    <xdr:colOff>901700</xdr:colOff>
                    <xdr:row>18</xdr:row>
                    <xdr:rowOff>584200</xdr:rowOff>
                  </from>
                  <to>
                    <xdr:col>8</xdr:col>
                    <xdr:colOff>25400</xdr:colOff>
                    <xdr:row>20</xdr:row>
                    <xdr:rowOff>0</xdr:rowOff>
                  </to>
                </anchor>
              </controlPr>
            </control>
          </mc:Choice>
        </mc:AlternateContent>
        <mc:AlternateContent xmlns:mc="http://schemas.openxmlformats.org/markup-compatibility/2006">
          <mc:Choice Requires="x14">
            <control shapeId="2051" r:id="rId5" name="Check Box 3">
              <controlPr defaultSize="0" autoFill="0" autoLine="0" autoPict="0">
                <anchor moveWithCells="1">
                  <from>
                    <xdr:col>7</xdr:col>
                    <xdr:colOff>774700</xdr:colOff>
                    <xdr:row>19</xdr:row>
                    <xdr:rowOff>0</xdr:rowOff>
                  </from>
                  <to>
                    <xdr:col>8</xdr:col>
                    <xdr:colOff>647700</xdr:colOff>
                    <xdr:row>20</xdr:row>
                    <xdr:rowOff>12700</xdr:rowOff>
                  </to>
                </anchor>
              </controlPr>
            </control>
          </mc:Choice>
        </mc:AlternateContent>
        <mc:AlternateContent xmlns:mc="http://schemas.openxmlformats.org/markup-compatibility/2006">
          <mc:Choice Requires="x14">
            <control shapeId="2052" r:id="rId6" name="Check Box 4">
              <controlPr defaultSize="0" autoFill="0" autoLine="0" autoPict="0">
                <anchor moveWithCells="1">
                  <from>
                    <xdr:col>8</xdr:col>
                    <xdr:colOff>660400</xdr:colOff>
                    <xdr:row>18</xdr:row>
                    <xdr:rowOff>584200</xdr:rowOff>
                  </from>
                  <to>
                    <xdr:col>10</xdr:col>
                    <xdr:colOff>0</xdr:colOff>
                    <xdr:row>20</xdr:row>
                    <xdr:rowOff>0</xdr:rowOff>
                  </to>
                </anchor>
              </controlPr>
            </control>
          </mc:Choice>
        </mc:AlternateContent>
        <mc:AlternateContent xmlns:mc="http://schemas.openxmlformats.org/markup-compatibility/2006">
          <mc:Choice Requires="x14">
            <control shapeId="2054" r:id="rId7" name="Check Box 6">
              <controlPr defaultSize="0" autoFill="0" autoLine="0" autoPict="0">
                <anchor moveWithCells="1">
                  <from>
                    <xdr:col>6</xdr:col>
                    <xdr:colOff>38100</xdr:colOff>
                    <xdr:row>18</xdr:row>
                    <xdr:rowOff>584200</xdr:rowOff>
                  </from>
                  <to>
                    <xdr:col>7</xdr:col>
                    <xdr:colOff>0</xdr:colOff>
                    <xdr:row>20</xdr:row>
                    <xdr:rowOff>0</xdr:rowOff>
                  </to>
                </anchor>
              </controlPr>
            </control>
          </mc:Choice>
        </mc:AlternateContent>
        <mc:AlternateContent xmlns:mc="http://schemas.openxmlformats.org/markup-compatibility/2006">
          <mc:Choice Requires="x14">
            <control shapeId="2056" r:id="rId8" name="Check Box 8">
              <controlPr defaultSize="0" autoFill="0" autoLine="0" autoPict="0">
                <anchor moveWithCells="1">
                  <from>
                    <xdr:col>9</xdr:col>
                    <xdr:colOff>863600</xdr:colOff>
                    <xdr:row>19</xdr:row>
                    <xdr:rowOff>0</xdr:rowOff>
                  </from>
                  <to>
                    <xdr:col>11</xdr:col>
                    <xdr:colOff>63500</xdr:colOff>
                    <xdr:row>20</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2"/>
  </sheetPr>
  <dimension ref="A1:N33"/>
  <sheetViews>
    <sheetView workbookViewId="0">
      <selection activeCell="E12" sqref="E12"/>
    </sheetView>
  </sheetViews>
  <sheetFormatPr baseColWidth="10" defaultColWidth="10.83203125" defaultRowHeight="13" x14ac:dyDescent="0.15"/>
  <cols>
    <col min="1" max="1" width="29.5" customWidth="1"/>
    <col min="2" max="2" width="9.1640625" style="1" customWidth="1"/>
    <col min="3" max="3" width="10" style="1" customWidth="1"/>
    <col min="4" max="5" width="12.5" style="1" customWidth="1"/>
    <col min="6" max="6" width="10" style="1" customWidth="1"/>
    <col min="7" max="7" width="13.1640625" style="1" customWidth="1"/>
    <col min="8" max="8" width="13.83203125" style="1" customWidth="1"/>
    <col min="9" max="11" width="13.5" style="1" customWidth="1"/>
    <col min="12" max="12" width="25.1640625" customWidth="1"/>
    <col min="13" max="13" width="15.5" style="1" customWidth="1"/>
    <col min="14" max="14" width="13.83203125" customWidth="1"/>
    <col min="15" max="258" width="8.83203125" customWidth="1"/>
  </cols>
  <sheetData>
    <row r="1" spans="1:14" ht="63" customHeight="1" thickBot="1" x14ac:dyDescent="0.2">
      <c r="A1" s="181"/>
      <c r="B1" s="181"/>
      <c r="C1" s="181"/>
      <c r="D1" s="181"/>
      <c r="E1" s="181"/>
      <c r="F1" s="181"/>
      <c r="G1" s="181"/>
      <c r="H1" s="181"/>
      <c r="I1" s="181"/>
      <c r="J1" s="181"/>
      <c r="K1" s="181"/>
      <c r="L1" s="181"/>
      <c r="M1" s="181"/>
      <c r="N1" s="181"/>
    </row>
    <row r="2" spans="1:14" ht="34.5" customHeight="1" x14ac:dyDescent="0.15">
      <c r="A2" s="28" t="s">
        <v>0</v>
      </c>
      <c r="B2" s="29" t="s">
        <v>34</v>
      </c>
      <c r="C2" s="30" t="s">
        <v>35</v>
      </c>
      <c r="D2" s="13" t="s">
        <v>36</v>
      </c>
      <c r="E2" s="121" t="s">
        <v>95</v>
      </c>
      <c r="F2" s="183" t="s">
        <v>37</v>
      </c>
      <c r="G2" s="183" t="s">
        <v>38</v>
      </c>
      <c r="H2" s="200" t="s">
        <v>39</v>
      </c>
      <c r="I2" s="118" t="str">
        <f>D2</f>
        <v>AQ &amp;/or USDA NOP &amp;/or COR</v>
      </c>
      <c r="J2" s="30" t="s">
        <v>40</v>
      </c>
      <c r="K2" s="183" t="s">
        <v>41</v>
      </c>
      <c r="L2" s="68" t="s">
        <v>42</v>
      </c>
      <c r="M2" s="185" t="s">
        <v>43</v>
      </c>
      <c r="N2" s="72" t="s">
        <v>6</v>
      </c>
    </row>
    <row r="3" spans="1:14" ht="48.75" customHeight="1" x14ac:dyDescent="0.15">
      <c r="A3" s="98" t="s">
        <v>7</v>
      </c>
      <c r="B3" s="17" t="s">
        <v>8</v>
      </c>
      <c r="C3" s="31" t="s">
        <v>9</v>
      </c>
      <c r="D3" s="32" t="s">
        <v>10</v>
      </c>
      <c r="E3" s="117" t="s">
        <v>44</v>
      </c>
      <c r="F3" s="194"/>
      <c r="G3" s="194"/>
      <c r="H3" s="201"/>
      <c r="I3" s="69" t="s">
        <v>45</v>
      </c>
      <c r="J3" s="119" t="s">
        <v>46</v>
      </c>
      <c r="K3" s="184"/>
      <c r="L3" s="70" t="s">
        <v>47</v>
      </c>
      <c r="M3" s="186"/>
      <c r="N3" s="111" t="s">
        <v>93</v>
      </c>
    </row>
    <row r="4" spans="1:14" ht="18" customHeight="1" x14ac:dyDescent="0.15">
      <c r="A4" s="12"/>
      <c r="B4" s="3"/>
      <c r="C4" s="3"/>
      <c r="D4" s="3"/>
      <c r="E4" s="3"/>
      <c r="F4" s="2"/>
      <c r="G4" s="4"/>
      <c r="H4" s="34">
        <f t="shared" ref="H4:H16" si="0">(SUMIF(C4,"y",B4))*G4</f>
        <v>0</v>
      </c>
      <c r="I4" s="34">
        <f t="shared" ref="I4:I16" si="1">(SUMIF(D4,"y",B4))*G4</f>
        <v>0</v>
      </c>
      <c r="J4" s="34">
        <f>(SUMIF(E4,"y",B4))*G4</f>
        <v>0</v>
      </c>
      <c r="K4" s="71" t="e">
        <f t="shared" ref="K4:K16" si="2">((SUMIF(F4,"n",B4)))/H$18</f>
        <v>#DIV/0!</v>
      </c>
      <c r="L4" s="5"/>
      <c r="M4" s="6"/>
      <c r="N4" s="112"/>
    </row>
    <row r="5" spans="1:14" ht="18" customHeight="1" x14ac:dyDescent="0.15">
      <c r="A5" s="12"/>
      <c r="B5" s="3"/>
      <c r="C5" s="3"/>
      <c r="D5" s="3"/>
      <c r="E5" s="3"/>
      <c r="F5" s="2"/>
      <c r="G5" s="4"/>
      <c r="H5" s="34">
        <f t="shared" si="0"/>
        <v>0</v>
      </c>
      <c r="I5" s="34">
        <f t="shared" si="1"/>
        <v>0</v>
      </c>
      <c r="J5" s="34">
        <f t="shared" ref="J5:J16" si="3">(SUMIF(E5,"y",B5))*G5</f>
        <v>0</v>
      </c>
      <c r="K5" s="71" t="e">
        <f t="shared" si="2"/>
        <v>#DIV/0!</v>
      </c>
      <c r="L5" s="5"/>
      <c r="M5" s="6"/>
      <c r="N5" s="73"/>
    </row>
    <row r="6" spans="1:14" ht="18" customHeight="1" x14ac:dyDescent="0.15">
      <c r="A6" s="12"/>
      <c r="B6" s="3"/>
      <c r="C6" s="3"/>
      <c r="D6" s="3"/>
      <c r="E6" s="3"/>
      <c r="F6" s="2"/>
      <c r="G6" s="4"/>
      <c r="H6" s="34">
        <f t="shared" si="0"/>
        <v>0</v>
      </c>
      <c r="I6" s="34">
        <f t="shared" si="1"/>
        <v>0</v>
      </c>
      <c r="J6" s="34">
        <f t="shared" si="3"/>
        <v>0</v>
      </c>
      <c r="K6" s="71" t="e">
        <f t="shared" si="2"/>
        <v>#DIV/0!</v>
      </c>
      <c r="L6" s="5"/>
      <c r="M6" s="6"/>
      <c r="N6" s="74"/>
    </row>
    <row r="7" spans="1:14" ht="18" customHeight="1" x14ac:dyDescent="0.15">
      <c r="A7" s="12"/>
      <c r="B7" s="3"/>
      <c r="C7" s="3"/>
      <c r="D7" s="3"/>
      <c r="E7" s="3"/>
      <c r="F7" s="2"/>
      <c r="G7" s="4"/>
      <c r="H7" s="34">
        <f t="shared" si="0"/>
        <v>0</v>
      </c>
      <c r="I7" s="34">
        <f t="shared" si="1"/>
        <v>0</v>
      </c>
      <c r="J7" s="34">
        <f t="shared" si="3"/>
        <v>0</v>
      </c>
      <c r="K7" s="71" t="e">
        <f t="shared" si="2"/>
        <v>#DIV/0!</v>
      </c>
      <c r="L7" s="5"/>
      <c r="M7" s="6"/>
      <c r="N7" s="74"/>
    </row>
    <row r="8" spans="1:14" ht="18" customHeight="1" x14ac:dyDescent="0.15">
      <c r="A8" s="12"/>
      <c r="B8" s="3"/>
      <c r="C8" s="3"/>
      <c r="D8" s="3"/>
      <c r="E8" s="3"/>
      <c r="F8" s="2"/>
      <c r="G8" s="4"/>
      <c r="H8" s="34">
        <f t="shared" si="0"/>
        <v>0</v>
      </c>
      <c r="I8" s="34">
        <f t="shared" si="1"/>
        <v>0</v>
      </c>
      <c r="J8" s="34">
        <f t="shared" si="3"/>
        <v>0</v>
      </c>
      <c r="K8" s="71" t="e">
        <f t="shared" si="2"/>
        <v>#DIV/0!</v>
      </c>
      <c r="L8" s="5"/>
      <c r="M8" s="6"/>
      <c r="N8" s="74"/>
    </row>
    <row r="9" spans="1:14" ht="18" customHeight="1" x14ac:dyDescent="0.15">
      <c r="A9" s="12"/>
      <c r="B9" s="3"/>
      <c r="C9" s="3"/>
      <c r="D9" s="3"/>
      <c r="E9" s="3"/>
      <c r="F9" s="2"/>
      <c r="G9" s="4"/>
      <c r="H9" s="34">
        <f t="shared" si="0"/>
        <v>0</v>
      </c>
      <c r="I9" s="34">
        <f t="shared" si="1"/>
        <v>0</v>
      </c>
      <c r="J9" s="34">
        <f t="shared" si="3"/>
        <v>0</v>
      </c>
      <c r="K9" s="71" t="e">
        <f t="shared" si="2"/>
        <v>#DIV/0!</v>
      </c>
      <c r="L9" s="5"/>
      <c r="M9" s="6"/>
      <c r="N9" s="74"/>
    </row>
    <row r="10" spans="1:14" ht="18" customHeight="1" x14ac:dyDescent="0.15">
      <c r="A10" s="12"/>
      <c r="B10" s="3"/>
      <c r="C10" s="3"/>
      <c r="D10" s="3"/>
      <c r="E10" s="3"/>
      <c r="F10" s="2"/>
      <c r="G10" s="4"/>
      <c r="H10" s="34">
        <f t="shared" si="0"/>
        <v>0</v>
      </c>
      <c r="I10" s="34">
        <f t="shared" si="1"/>
        <v>0</v>
      </c>
      <c r="J10" s="34">
        <f t="shared" si="3"/>
        <v>0</v>
      </c>
      <c r="K10" s="71" t="e">
        <f t="shared" si="2"/>
        <v>#DIV/0!</v>
      </c>
      <c r="L10" s="5"/>
      <c r="M10" s="6"/>
      <c r="N10" s="74"/>
    </row>
    <row r="11" spans="1:14" ht="18" customHeight="1" x14ac:dyDescent="0.15">
      <c r="A11" s="12"/>
      <c r="B11" s="3"/>
      <c r="C11" s="3"/>
      <c r="D11" s="3"/>
      <c r="E11" s="3"/>
      <c r="F11" s="2"/>
      <c r="G11" s="4"/>
      <c r="H11" s="34">
        <f t="shared" si="0"/>
        <v>0</v>
      </c>
      <c r="I11" s="34">
        <f t="shared" si="1"/>
        <v>0</v>
      </c>
      <c r="J11" s="34">
        <f t="shared" si="3"/>
        <v>0</v>
      </c>
      <c r="K11" s="71" t="e">
        <f t="shared" si="2"/>
        <v>#DIV/0!</v>
      </c>
      <c r="L11" s="5"/>
      <c r="M11" s="6"/>
      <c r="N11" s="74"/>
    </row>
    <row r="12" spans="1:14" ht="18" customHeight="1" x14ac:dyDescent="0.15">
      <c r="A12" s="12"/>
      <c r="B12" s="3"/>
      <c r="C12" s="3"/>
      <c r="D12" s="3"/>
      <c r="E12" s="3"/>
      <c r="F12" s="2"/>
      <c r="G12" s="4"/>
      <c r="H12" s="34">
        <f t="shared" si="0"/>
        <v>0</v>
      </c>
      <c r="I12" s="34">
        <f t="shared" si="1"/>
        <v>0</v>
      </c>
      <c r="J12" s="34">
        <f t="shared" si="3"/>
        <v>0</v>
      </c>
      <c r="K12" s="71" t="e">
        <f t="shared" si="2"/>
        <v>#DIV/0!</v>
      </c>
      <c r="L12" s="5"/>
      <c r="M12" s="6"/>
      <c r="N12" s="74"/>
    </row>
    <row r="13" spans="1:14" ht="18" customHeight="1" x14ac:dyDescent="0.15">
      <c r="A13" s="12"/>
      <c r="B13" s="3"/>
      <c r="C13" s="3"/>
      <c r="D13" s="3"/>
      <c r="E13" s="3"/>
      <c r="F13" s="2"/>
      <c r="G13" s="4"/>
      <c r="H13" s="34">
        <f t="shared" si="0"/>
        <v>0</v>
      </c>
      <c r="I13" s="34">
        <f t="shared" si="1"/>
        <v>0</v>
      </c>
      <c r="J13" s="34">
        <f t="shared" si="3"/>
        <v>0</v>
      </c>
      <c r="K13" s="71" t="e">
        <f t="shared" si="2"/>
        <v>#DIV/0!</v>
      </c>
      <c r="L13" s="5"/>
      <c r="M13" s="6"/>
      <c r="N13" s="74"/>
    </row>
    <row r="14" spans="1:14" ht="18" customHeight="1" x14ac:dyDescent="0.15">
      <c r="A14" s="12"/>
      <c r="B14" s="3"/>
      <c r="C14" s="3"/>
      <c r="D14" s="3"/>
      <c r="E14" s="3"/>
      <c r="F14" s="2"/>
      <c r="G14" s="4"/>
      <c r="H14" s="34">
        <f t="shared" si="0"/>
        <v>0</v>
      </c>
      <c r="I14" s="34">
        <f t="shared" si="1"/>
        <v>0</v>
      </c>
      <c r="J14" s="34">
        <f t="shared" si="3"/>
        <v>0</v>
      </c>
      <c r="K14" s="71" t="e">
        <f t="shared" si="2"/>
        <v>#DIV/0!</v>
      </c>
      <c r="L14" s="5"/>
      <c r="M14" s="6"/>
      <c r="N14" s="74"/>
    </row>
    <row r="15" spans="1:14" ht="18" customHeight="1" x14ac:dyDescent="0.15">
      <c r="A15" s="12"/>
      <c r="B15" s="3"/>
      <c r="C15" s="3"/>
      <c r="D15" s="3"/>
      <c r="E15" s="3"/>
      <c r="F15" s="2"/>
      <c r="G15" s="4"/>
      <c r="H15" s="34">
        <f t="shared" si="0"/>
        <v>0</v>
      </c>
      <c r="I15" s="34">
        <f t="shared" si="1"/>
        <v>0</v>
      </c>
      <c r="J15" s="34">
        <f t="shared" si="3"/>
        <v>0</v>
      </c>
      <c r="K15" s="71" t="e">
        <f t="shared" si="2"/>
        <v>#DIV/0!</v>
      </c>
      <c r="L15" s="5"/>
      <c r="M15" s="6"/>
      <c r="N15" s="74"/>
    </row>
    <row r="16" spans="1:14" ht="16.5" customHeight="1" x14ac:dyDescent="0.15">
      <c r="A16" s="12"/>
      <c r="B16" s="3"/>
      <c r="C16" s="3"/>
      <c r="D16" s="3"/>
      <c r="E16" s="3"/>
      <c r="F16" s="2"/>
      <c r="G16" s="4"/>
      <c r="H16" s="34">
        <f t="shared" si="0"/>
        <v>0</v>
      </c>
      <c r="I16" s="34">
        <f t="shared" si="1"/>
        <v>0</v>
      </c>
      <c r="J16" s="34">
        <f t="shared" si="3"/>
        <v>0</v>
      </c>
      <c r="K16" s="71" t="e">
        <f t="shared" si="2"/>
        <v>#DIV/0!</v>
      </c>
      <c r="L16" s="5"/>
      <c r="M16" s="6"/>
      <c r="N16" s="74"/>
    </row>
    <row r="17" spans="1:14" ht="10.5" customHeight="1" thickBot="1" x14ac:dyDescent="0.2">
      <c r="A17" s="40"/>
      <c r="B17" s="36"/>
      <c r="C17" s="35"/>
      <c r="D17" s="35"/>
      <c r="E17" s="35"/>
      <c r="F17" s="35"/>
      <c r="G17" s="35"/>
      <c r="H17" s="36"/>
      <c r="I17" s="41"/>
      <c r="J17" s="36"/>
      <c r="K17" s="42">
        <f>COUNTIF(K2:K16, "&gt;9.9%")</f>
        <v>0</v>
      </c>
      <c r="L17" s="53"/>
      <c r="M17" s="79"/>
      <c r="N17" s="80"/>
    </row>
    <row r="18" spans="1:14" ht="16" thickBot="1" x14ac:dyDescent="0.2">
      <c r="A18" s="43" t="s">
        <v>13</v>
      </c>
      <c r="B18" s="44">
        <f>SUM(B4:B16)</f>
        <v>0</v>
      </c>
      <c r="C18" s="84"/>
      <c r="D18" s="85"/>
      <c r="E18" s="85"/>
      <c r="F18" s="85"/>
      <c r="G18" s="85"/>
      <c r="H18" s="47">
        <f>SUM(H4:H16)</f>
        <v>0</v>
      </c>
      <c r="I18" s="47">
        <f>SUM(I4:I16)</f>
        <v>0</v>
      </c>
      <c r="J18" s="47">
        <f>SUM(J4:J16)</f>
        <v>0</v>
      </c>
      <c r="K18" s="76" t="e">
        <f>(SUM(K4:K16)+K19)</f>
        <v>#DIV/0!</v>
      </c>
      <c r="L18" s="113" t="s">
        <v>14</v>
      </c>
      <c r="M18" s="75"/>
      <c r="N18" s="38"/>
    </row>
    <row r="19" spans="1:14" ht="27.75" customHeight="1" thickBot="1" x14ac:dyDescent="0.2">
      <c r="A19" s="82" t="s">
        <v>15</v>
      </c>
      <c r="B19" s="176" t="s">
        <v>48</v>
      </c>
      <c r="C19" s="176"/>
      <c r="D19" s="176"/>
      <c r="E19" s="176"/>
      <c r="F19" s="176"/>
      <c r="G19" s="176"/>
      <c r="H19" s="49" t="s">
        <v>17</v>
      </c>
      <c r="I19" s="120" t="str">
        <f>D2</f>
        <v>AQ &amp;/or USDA NOP &amp;/or COR</v>
      </c>
      <c r="J19" s="120" t="str">
        <f>E2</f>
        <v xml:space="preserve">China/ Taiwan OMAR </v>
      </c>
      <c r="K19" s="77" t="str">
        <f>IF(K17&gt;19.99%,"Non-IFOAM","IFOAM if column F used")</f>
        <v>IFOAM if column F used</v>
      </c>
      <c r="L19" s="187"/>
      <c r="M19" s="188"/>
      <c r="N19" s="189"/>
    </row>
    <row r="20" spans="1:14" ht="53" thickTop="1" thickBot="1" x14ac:dyDescent="0.2">
      <c r="A20" s="83" t="s">
        <v>18</v>
      </c>
      <c r="B20" s="55"/>
      <c r="C20" s="55"/>
      <c r="D20" s="180" t="s">
        <v>19</v>
      </c>
      <c r="E20" s="180"/>
      <c r="F20" s="180"/>
      <c r="G20" s="55"/>
      <c r="H20" s="52" t="e">
        <f>(H18/B18)</f>
        <v>#DIV/0!</v>
      </c>
      <c r="I20" s="52" t="e">
        <f>(I18/B18)</f>
        <v>#DIV/0!</v>
      </c>
      <c r="J20" s="52" t="e">
        <f>(J18/B18)</f>
        <v>#DIV/0!</v>
      </c>
      <c r="K20" s="78" t="str">
        <f>K19</f>
        <v>IFOAM if column F used</v>
      </c>
      <c r="L20" s="190"/>
      <c r="M20" s="191"/>
      <c r="N20" s="192"/>
    </row>
    <row r="21" spans="1:14" ht="16.5" customHeight="1" thickTop="1" thickBot="1" x14ac:dyDescent="0.2">
      <c r="A21" s="54" t="s">
        <v>20</v>
      </c>
      <c r="B21" s="55"/>
      <c r="C21" s="55"/>
      <c r="D21" s="37"/>
      <c r="E21" s="37"/>
      <c r="F21" s="37"/>
      <c r="G21" s="37"/>
      <c r="H21" s="37"/>
      <c r="I21" s="37"/>
      <c r="J21" s="37"/>
      <c r="K21" s="37"/>
      <c r="L21" s="38"/>
      <c r="M21" s="37"/>
      <c r="N21" s="38"/>
    </row>
    <row r="22" spans="1:14" ht="39" customHeight="1" x14ac:dyDescent="0.15">
      <c r="A22" s="28" t="s">
        <v>21</v>
      </c>
      <c r="B22" s="29" t="s">
        <v>49</v>
      </c>
      <c r="C22" s="195" t="s">
        <v>23</v>
      </c>
      <c r="D22" s="196"/>
      <c r="E22" s="196"/>
      <c r="F22" s="196"/>
      <c r="G22" s="197"/>
      <c r="H22" s="39" t="s">
        <v>24</v>
      </c>
      <c r="I22" s="198"/>
      <c r="J22" s="198"/>
      <c r="K22" s="198"/>
      <c r="L22" s="198"/>
      <c r="M22" s="39" t="s">
        <v>25</v>
      </c>
      <c r="N22" s="107"/>
    </row>
    <row r="23" spans="1:14" ht="24.75" customHeight="1" x14ac:dyDescent="0.15">
      <c r="A23" s="110" t="s">
        <v>26</v>
      </c>
      <c r="B23" s="81" t="s">
        <v>50</v>
      </c>
      <c r="C23" s="145"/>
      <c r="D23" s="146"/>
      <c r="E23" s="146"/>
      <c r="F23" s="146"/>
      <c r="G23" s="147"/>
      <c r="H23" s="39" t="s">
        <v>28</v>
      </c>
      <c r="I23" s="203"/>
      <c r="J23" s="203"/>
      <c r="K23" s="203"/>
      <c r="L23" s="203"/>
      <c r="M23" s="198"/>
      <c r="N23" s="203"/>
    </row>
    <row r="24" spans="1:14" ht="21.75" customHeight="1" x14ac:dyDescent="0.15">
      <c r="A24" s="9"/>
      <c r="B24" s="7"/>
      <c r="C24" s="177"/>
      <c r="D24" s="178"/>
      <c r="E24" s="178"/>
      <c r="F24" s="178"/>
      <c r="G24" s="179"/>
      <c r="H24" s="108" t="s">
        <v>29</v>
      </c>
      <c r="I24" s="163"/>
      <c r="J24" s="163"/>
      <c r="K24" s="163"/>
      <c r="L24" s="163"/>
      <c r="M24" s="163"/>
      <c r="N24" s="163"/>
    </row>
    <row r="25" spans="1:14" ht="21.75" customHeight="1" x14ac:dyDescent="0.15">
      <c r="A25" s="22"/>
      <c r="B25" s="23"/>
      <c r="C25" s="86"/>
      <c r="D25" s="106"/>
      <c r="E25" s="106"/>
      <c r="F25" s="106"/>
      <c r="G25" s="87"/>
      <c r="H25" s="108" t="s">
        <v>30</v>
      </c>
      <c r="I25" s="141"/>
      <c r="J25" s="141"/>
      <c r="K25" s="141"/>
      <c r="L25" s="141"/>
      <c r="M25" s="141"/>
      <c r="N25" s="141"/>
    </row>
    <row r="26" spans="1:14" ht="21.75" customHeight="1" x14ac:dyDescent="0.15">
      <c r="A26" s="22"/>
      <c r="B26" s="23"/>
      <c r="C26" s="86"/>
      <c r="D26" s="106"/>
      <c r="E26" s="106"/>
      <c r="F26" s="106"/>
      <c r="G26" s="87"/>
      <c r="H26" s="148" t="s">
        <v>31</v>
      </c>
      <c r="I26" s="141"/>
      <c r="J26" s="141"/>
      <c r="K26" s="141"/>
      <c r="L26" s="141"/>
      <c r="M26" s="141"/>
      <c r="N26" s="141"/>
    </row>
    <row r="27" spans="1:14" ht="21.75" customHeight="1" thickBot="1" x14ac:dyDescent="0.2">
      <c r="A27" s="10"/>
      <c r="B27" s="11"/>
      <c r="C27" s="204"/>
      <c r="D27" s="205"/>
      <c r="E27" s="205"/>
      <c r="F27" s="205"/>
      <c r="G27" s="206"/>
      <c r="H27" s="148"/>
      <c r="I27" s="141"/>
      <c r="J27" s="141"/>
      <c r="K27" s="141"/>
      <c r="L27" s="141"/>
      <c r="M27" s="141"/>
      <c r="N27" s="141"/>
    </row>
    <row r="28" spans="1:14" ht="26.25" customHeight="1" x14ac:dyDescent="0.15">
      <c r="A28" s="199" t="s">
        <v>51</v>
      </c>
      <c r="B28" s="199"/>
      <c r="C28" s="199"/>
      <c r="D28" s="199"/>
      <c r="E28" s="199"/>
      <c r="F28" s="199"/>
      <c r="G28" s="199"/>
      <c r="H28" s="199"/>
      <c r="I28" s="199"/>
      <c r="J28" s="199"/>
      <c r="K28" s="199"/>
      <c r="L28" s="199"/>
      <c r="M28" s="199"/>
      <c r="N28" s="199"/>
    </row>
    <row r="29" spans="1:14" ht="26.25" customHeight="1" x14ac:dyDescent="0.15">
      <c r="A29" s="193"/>
      <c r="B29" s="193"/>
      <c r="C29" s="193"/>
      <c r="D29" s="193"/>
      <c r="E29" s="193"/>
      <c r="F29" s="193"/>
      <c r="G29" s="193"/>
      <c r="H29" s="193"/>
      <c r="I29" s="193"/>
      <c r="J29" s="193"/>
      <c r="K29" s="193"/>
      <c r="L29" s="193"/>
      <c r="M29" s="193"/>
      <c r="N29" s="193"/>
    </row>
    <row r="30" spans="1:14" ht="23.25" customHeight="1" x14ac:dyDescent="0.15">
      <c r="A30" s="202"/>
      <c r="B30" s="202"/>
      <c r="C30" s="202"/>
      <c r="D30" s="202"/>
      <c r="E30" s="202"/>
      <c r="F30" s="202"/>
      <c r="G30" s="202"/>
      <c r="H30" s="202"/>
      <c r="I30" s="202"/>
      <c r="J30" s="202"/>
      <c r="K30" s="202"/>
      <c r="L30" s="202"/>
      <c r="M30" s="202"/>
      <c r="N30" s="202"/>
    </row>
    <row r="31" spans="1:14" ht="27.75" customHeight="1" x14ac:dyDescent="0.15">
      <c r="A31" s="155" t="s">
        <v>52</v>
      </c>
      <c r="B31" s="156"/>
      <c r="C31" s="156"/>
      <c r="D31" s="156"/>
      <c r="E31" s="156"/>
      <c r="F31" s="156"/>
      <c r="G31" s="156"/>
      <c r="H31" s="156"/>
      <c r="I31" s="156"/>
      <c r="J31" s="156"/>
      <c r="K31" s="156"/>
      <c r="L31" s="156"/>
      <c r="M31" s="156"/>
      <c r="N31" s="156"/>
    </row>
    <row r="32" spans="1:14" x14ac:dyDescent="0.15">
      <c r="A32" s="182" t="s">
        <v>53</v>
      </c>
      <c r="B32" s="182"/>
      <c r="C32" s="182"/>
      <c r="D32" s="182"/>
      <c r="E32" s="182"/>
      <c r="F32" s="182"/>
      <c r="G32" s="182"/>
      <c r="H32" s="182"/>
      <c r="I32" s="182"/>
      <c r="J32" s="182"/>
      <c r="K32" s="182"/>
      <c r="L32" s="182"/>
      <c r="M32" s="182"/>
      <c r="N32" s="182"/>
    </row>
    <row r="33" spans="1:14" x14ac:dyDescent="0.15">
      <c r="A33" s="182"/>
      <c r="B33" s="182"/>
      <c r="C33" s="182"/>
      <c r="D33" s="182"/>
      <c r="E33" s="182"/>
      <c r="F33" s="182"/>
      <c r="G33" s="182"/>
      <c r="H33" s="182"/>
      <c r="I33" s="182"/>
      <c r="J33" s="182"/>
      <c r="K33" s="182"/>
      <c r="L33" s="182"/>
      <c r="M33" s="182"/>
      <c r="N33" s="182"/>
    </row>
  </sheetData>
  <sheetProtection algorithmName="SHA-512" hashValue="OGso0FipapMXXaxlmHO+vFbEsRJ7fxLov9FJ3mvjgJL29MEVZkVy2ykUxULj658MzDOCdXdHhd3iYpo6RtYB8A==" saltValue="cja/gXYxXZfy4mDNBj8VGA==" spinCount="100000" sheet="1" objects="1" scenarios="1"/>
  <protectedRanges>
    <protectedRange sqref="L19 N4:N16 C24:G27" name="AQ use"/>
    <protectedRange sqref="A24:G27" name="additives"/>
    <protectedRange sqref="L4:M16" name="Certifcation"/>
    <protectedRange sqref="A4:G16" name="ingredients"/>
    <protectedRange sqref="A28:A30 I22:N30" name="Product details"/>
    <protectedRange sqref="D2" name="Std"/>
  </protectedRanges>
  <mergeCells count="24">
    <mergeCell ref="A1:N1"/>
    <mergeCell ref="A32:N33"/>
    <mergeCell ref="K2:K3"/>
    <mergeCell ref="M2:M3"/>
    <mergeCell ref="L19:N20"/>
    <mergeCell ref="A29:N29"/>
    <mergeCell ref="I27:N27"/>
    <mergeCell ref="G2:G3"/>
    <mergeCell ref="C22:G23"/>
    <mergeCell ref="I22:L22"/>
    <mergeCell ref="A28:N28"/>
    <mergeCell ref="F2:F3"/>
    <mergeCell ref="H2:H3"/>
    <mergeCell ref="A30:N30"/>
    <mergeCell ref="I23:N23"/>
    <mergeCell ref="H26:H27"/>
    <mergeCell ref="A31:N31"/>
    <mergeCell ref="B19:G19"/>
    <mergeCell ref="C24:G24"/>
    <mergeCell ref="D20:F20"/>
    <mergeCell ref="I25:N25"/>
    <mergeCell ref="I26:N26"/>
    <mergeCell ref="I24:N24"/>
    <mergeCell ref="C27:G27"/>
  </mergeCells>
  <phoneticPr fontId="4" type="noConversion"/>
  <conditionalFormatting sqref="K19">
    <cfRule type="cellIs" dxfId="3" priority="1" stopIfTrue="1" operator="equal">
      <formula>"""Non-IFOAM"""</formula>
    </cfRule>
    <cfRule type="cellIs" dxfId="2" priority="2" stopIfTrue="1" operator="equal">
      <formula>"""IFOAM"""</formula>
    </cfRule>
  </conditionalFormatting>
  <conditionalFormatting sqref="K20">
    <cfRule type="cellIs" dxfId="1" priority="3" stopIfTrue="1" operator="equal">
      <formula>"Non-IFOAM"</formula>
    </cfRule>
    <cfRule type="cellIs" dxfId="0" priority="4" stopIfTrue="1" operator="equal">
      <formula>"IFOAM if column E used"</formula>
    </cfRule>
  </conditionalFormatting>
  <pageMargins left="0.39" right="0.21" top="0.24" bottom="0.28999999999999998" header="0.17" footer="0.17"/>
  <pageSetup paperSize="9" scale="79" orientation="landscape"/>
  <headerFooter alignWithMargins="0"/>
  <drawing r:id="rId1"/>
  <legacyDrawing r:id="rId2"/>
  <mc:AlternateContent xmlns:mc="http://schemas.openxmlformats.org/markup-compatibility/2006">
    <mc:Choice Requires="x14">
      <controls>
        <mc:AlternateContent xmlns:mc="http://schemas.openxmlformats.org/markup-compatibility/2006">
          <mc:Choice Requires="x14">
            <control shapeId="1025" r:id="rId3" name="Check Box 1">
              <controlPr defaultSize="0" autoFill="0" autoLine="0" autoPict="0">
                <anchor moveWithCells="1">
                  <from>
                    <xdr:col>9</xdr:col>
                    <xdr:colOff>469900</xdr:colOff>
                    <xdr:row>20</xdr:row>
                    <xdr:rowOff>0</xdr:rowOff>
                  </from>
                  <to>
                    <xdr:col>11</xdr:col>
                    <xdr:colOff>139700</xdr:colOff>
                    <xdr:row>21</xdr:row>
                    <xdr:rowOff>12700</xdr:rowOff>
                  </to>
                </anchor>
              </controlPr>
            </control>
          </mc:Choice>
        </mc:AlternateContent>
        <mc:AlternateContent xmlns:mc="http://schemas.openxmlformats.org/markup-compatibility/2006">
          <mc:Choice Requires="x14">
            <control shapeId="1026" r:id="rId4" name="Check Box 2">
              <controlPr defaultSize="0" autoFill="0" autoLine="0" autoPict="0">
                <anchor moveWithCells="1">
                  <from>
                    <xdr:col>11</xdr:col>
                    <xdr:colOff>0</xdr:colOff>
                    <xdr:row>20</xdr:row>
                    <xdr:rowOff>0</xdr:rowOff>
                  </from>
                  <to>
                    <xdr:col>11</xdr:col>
                    <xdr:colOff>1511300</xdr:colOff>
                    <xdr:row>21</xdr:row>
                    <xdr:rowOff>12700</xdr:rowOff>
                  </to>
                </anchor>
              </controlPr>
            </control>
          </mc:Choice>
        </mc:AlternateContent>
        <mc:AlternateContent xmlns:mc="http://schemas.openxmlformats.org/markup-compatibility/2006">
          <mc:Choice Requires="x14">
            <control shapeId="1027" r:id="rId5" name="Check Box 3">
              <controlPr defaultSize="0" autoFill="0" autoLine="0" autoPict="0">
                <anchor moveWithCells="1">
                  <from>
                    <xdr:col>11</xdr:col>
                    <xdr:colOff>1346200</xdr:colOff>
                    <xdr:row>20</xdr:row>
                    <xdr:rowOff>0</xdr:rowOff>
                  </from>
                  <to>
                    <xdr:col>12</xdr:col>
                    <xdr:colOff>723900</xdr:colOff>
                    <xdr:row>21</xdr:row>
                    <xdr:rowOff>12700</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12</xdr:col>
                    <xdr:colOff>711200</xdr:colOff>
                    <xdr:row>20</xdr:row>
                    <xdr:rowOff>0</xdr:rowOff>
                  </from>
                  <to>
                    <xdr:col>13</xdr:col>
                    <xdr:colOff>711200</xdr:colOff>
                    <xdr:row>21</xdr:row>
                    <xdr:rowOff>12700</xdr:rowOff>
                  </to>
                </anchor>
              </controlPr>
            </control>
          </mc:Choice>
        </mc:AlternateContent>
        <mc:AlternateContent xmlns:mc="http://schemas.openxmlformats.org/markup-compatibility/2006">
          <mc:Choice Requires="x14">
            <control shapeId="1029" r:id="rId7" name="Check Box 5">
              <controlPr defaultSize="0" autoFill="0" autoLine="0" autoPict="0">
                <anchor moveWithCells="1">
                  <from>
                    <xdr:col>8</xdr:col>
                    <xdr:colOff>279400</xdr:colOff>
                    <xdr:row>20</xdr:row>
                    <xdr:rowOff>0</xdr:rowOff>
                  </from>
                  <to>
                    <xdr:col>9</xdr:col>
                    <xdr:colOff>558800</xdr:colOff>
                    <xdr:row>21</xdr:row>
                    <xdr:rowOff>25400</xdr:rowOff>
                  </to>
                </anchor>
              </controlPr>
            </control>
          </mc:Choice>
        </mc:AlternateContent>
        <mc:AlternateContent xmlns:mc="http://schemas.openxmlformats.org/markup-compatibility/2006">
          <mc:Choice Requires="x14">
            <control shapeId="1030" r:id="rId8" name="Check Box 6">
              <controlPr defaultSize="0" autoFill="0" autoLine="0" autoPict="0">
                <anchor moveWithCells="1">
                  <from>
                    <xdr:col>5</xdr:col>
                    <xdr:colOff>12700</xdr:colOff>
                    <xdr:row>20</xdr:row>
                    <xdr:rowOff>0</xdr:rowOff>
                  </from>
                  <to>
                    <xdr:col>6</xdr:col>
                    <xdr:colOff>762000</xdr:colOff>
                    <xdr:row>21</xdr:row>
                    <xdr:rowOff>12700</xdr:rowOff>
                  </to>
                </anchor>
              </controlPr>
            </control>
          </mc:Choice>
        </mc:AlternateContent>
        <mc:AlternateContent xmlns:mc="http://schemas.openxmlformats.org/markup-compatibility/2006">
          <mc:Choice Requires="x14">
            <control shapeId="1032" r:id="rId9" name="Check Box 8">
              <controlPr defaultSize="0" autoFill="0" autoLine="0" autoPict="0">
                <anchor moveWithCells="1">
                  <from>
                    <xdr:col>6</xdr:col>
                    <xdr:colOff>660400</xdr:colOff>
                    <xdr:row>20</xdr:row>
                    <xdr:rowOff>12700</xdr:rowOff>
                  </from>
                  <to>
                    <xdr:col>8</xdr:col>
                    <xdr:colOff>279400</xdr:colOff>
                    <xdr:row>21</xdr:row>
                    <xdr:rowOff>25400</xdr:rowOff>
                  </to>
                </anchor>
              </controlPr>
            </control>
          </mc:Choice>
        </mc:AlternateContent>
        <mc:AlternateContent xmlns:mc="http://schemas.openxmlformats.org/markup-compatibility/2006">
          <mc:Choice Requires="x14">
            <control shapeId="1033" r:id="rId10" name="Check Box 9">
              <controlPr defaultSize="0" autoFill="0" autoLine="0" autoPict="0">
                <anchor moveWithCells="1">
                  <from>
                    <xdr:col>3</xdr:col>
                    <xdr:colOff>381000</xdr:colOff>
                    <xdr:row>20</xdr:row>
                    <xdr:rowOff>0</xdr:rowOff>
                  </from>
                  <to>
                    <xdr:col>5</xdr:col>
                    <xdr:colOff>241300</xdr:colOff>
                    <xdr:row>21</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53"/>
  </sheetPr>
  <dimension ref="A1:N49"/>
  <sheetViews>
    <sheetView workbookViewId="0">
      <selection activeCell="Q8" sqref="Q8"/>
    </sheetView>
  </sheetViews>
  <sheetFormatPr baseColWidth="10" defaultColWidth="10.83203125" defaultRowHeight="13" x14ac:dyDescent="0.15"/>
  <cols>
    <col min="1" max="9" width="8.83203125" customWidth="1"/>
    <col min="10" max="10" width="10.5" customWidth="1"/>
    <col min="11" max="256" width="8.83203125" customWidth="1"/>
  </cols>
  <sheetData>
    <row r="1" spans="1:14" ht="63.75" customHeight="1" x14ac:dyDescent="0.15">
      <c r="A1" s="207"/>
      <c r="B1" s="207"/>
      <c r="C1" s="207"/>
      <c r="D1" s="207"/>
      <c r="E1" s="207"/>
      <c r="F1" s="207"/>
      <c r="G1" s="207"/>
      <c r="H1" s="207"/>
      <c r="I1" s="207"/>
      <c r="J1" s="207"/>
      <c r="K1" s="207"/>
      <c r="L1" s="207"/>
      <c r="M1" s="207"/>
      <c r="N1" s="207"/>
    </row>
    <row r="2" spans="1:14" x14ac:dyDescent="0.15">
      <c r="A2" s="208" t="s">
        <v>54</v>
      </c>
      <c r="B2" s="209"/>
      <c r="C2" s="209"/>
      <c r="D2" s="209"/>
      <c r="E2" s="209"/>
      <c r="F2" s="209"/>
      <c r="G2" s="209"/>
      <c r="H2" s="209"/>
      <c r="I2" s="209"/>
      <c r="J2" s="209"/>
      <c r="K2" s="209"/>
      <c r="L2" s="209"/>
      <c r="M2" s="209"/>
      <c r="N2" s="210"/>
    </row>
    <row r="3" spans="1:14" ht="45" customHeight="1" x14ac:dyDescent="0.15">
      <c r="A3" s="88" t="s">
        <v>55</v>
      </c>
      <c r="B3" s="211" t="s">
        <v>56</v>
      </c>
      <c r="C3" s="212"/>
      <c r="D3" s="212"/>
      <c r="E3" s="212"/>
      <c r="F3" s="212"/>
      <c r="G3" s="212"/>
      <c r="H3" s="212"/>
      <c r="I3" s="212"/>
      <c r="J3" s="212"/>
      <c r="K3" s="212"/>
      <c r="L3" s="212"/>
      <c r="M3" s="212"/>
      <c r="N3" s="213"/>
    </row>
    <row r="4" spans="1:14" x14ac:dyDescent="0.15">
      <c r="A4" s="89"/>
      <c r="B4" s="215" t="s">
        <v>57</v>
      </c>
      <c r="C4" s="216"/>
      <c r="D4" s="216"/>
      <c r="E4" s="216"/>
      <c r="F4" s="216"/>
      <c r="G4" s="216"/>
      <c r="H4" s="216"/>
      <c r="I4" s="216"/>
      <c r="J4" s="216"/>
      <c r="K4" s="216"/>
      <c r="L4" s="216"/>
      <c r="M4" s="216"/>
      <c r="N4" s="217"/>
    </row>
    <row r="5" spans="1:14" x14ac:dyDescent="0.15">
      <c r="A5" s="89"/>
      <c r="B5" s="215" t="s">
        <v>96</v>
      </c>
      <c r="C5" s="216"/>
      <c r="D5" s="216"/>
      <c r="E5" s="216"/>
      <c r="F5" s="216"/>
      <c r="G5" s="216"/>
      <c r="H5" s="216"/>
      <c r="I5" s="216"/>
      <c r="J5" s="216"/>
      <c r="K5" s="216"/>
      <c r="L5" s="216"/>
      <c r="M5" s="216"/>
      <c r="N5" s="217"/>
    </row>
    <row r="6" spans="1:14" ht="13.5" customHeight="1" x14ac:dyDescent="0.15">
      <c r="A6" s="90"/>
      <c r="B6" s="219" t="s">
        <v>58</v>
      </c>
      <c r="C6" s="216"/>
      <c r="D6" s="216"/>
      <c r="E6" s="216"/>
      <c r="F6" s="216"/>
      <c r="G6" s="216"/>
      <c r="H6" s="216"/>
      <c r="I6" s="216"/>
      <c r="J6" s="216"/>
      <c r="K6" s="216"/>
      <c r="L6" s="216"/>
      <c r="M6" s="216"/>
      <c r="N6" s="217"/>
    </row>
    <row r="7" spans="1:14" ht="47.25" customHeight="1" x14ac:dyDescent="0.15">
      <c r="A7" s="91" t="s">
        <v>59</v>
      </c>
      <c r="B7" s="214" t="s">
        <v>60</v>
      </c>
      <c r="C7" s="212"/>
      <c r="D7" s="212"/>
      <c r="E7" s="212"/>
      <c r="F7" s="212"/>
      <c r="G7" s="212"/>
      <c r="H7" s="212"/>
      <c r="I7" s="212"/>
      <c r="J7" s="212"/>
      <c r="K7" s="212"/>
      <c r="L7" s="212"/>
      <c r="M7" s="212"/>
      <c r="N7" s="213"/>
    </row>
    <row r="8" spans="1:14" ht="66.75" customHeight="1" x14ac:dyDescent="0.15">
      <c r="A8" s="91" t="s">
        <v>61</v>
      </c>
      <c r="B8" s="214" t="s">
        <v>62</v>
      </c>
      <c r="C8" s="212"/>
      <c r="D8" s="212"/>
      <c r="E8" s="212"/>
      <c r="F8" s="212"/>
      <c r="G8" s="212"/>
      <c r="H8" s="212"/>
      <c r="I8" s="212"/>
      <c r="J8" s="212"/>
      <c r="K8" s="212"/>
      <c r="L8" s="212"/>
      <c r="M8" s="212"/>
      <c r="N8" s="213"/>
    </row>
    <row r="9" spans="1:14" ht="56.25" customHeight="1" x14ac:dyDescent="0.15">
      <c r="A9" s="91" t="s">
        <v>63</v>
      </c>
      <c r="B9" s="214" t="s">
        <v>64</v>
      </c>
      <c r="C9" s="212"/>
      <c r="D9" s="212"/>
      <c r="E9" s="212"/>
      <c r="F9" s="212"/>
      <c r="G9" s="212"/>
      <c r="H9" s="212"/>
      <c r="I9" s="212"/>
      <c r="J9" s="212"/>
      <c r="K9" s="212"/>
      <c r="L9" s="212"/>
      <c r="M9" s="212"/>
      <c r="N9" s="213"/>
    </row>
    <row r="10" spans="1:14" ht="24" customHeight="1" x14ac:dyDescent="0.15">
      <c r="A10" s="92" t="s">
        <v>65</v>
      </c>
      <c r="B10" s="214" t="s">
        <v>66</v>
      </c>
      <c r="C10" s="212"/>
      <c r="D10" s="212"/>
      <c r="E10" s="212"/>
      <c r="F10" s="212"/>
      <c r="G10" s="212"/>
      <c r="H10" s="212"/>
      <c r="I10" s="212"/>
      <c r="J10" s="212"/>
      <c r="K10" s="212"/>
      <c r="L10" s="212"/>
      <c r="M10" s="212"/>
      <c r="N10" s="213"/>
    </row>
    <row r="11" spans="1:14" ht="24.75" customHeight="1" x14ac:dyDescent="0.15">
      <c r="A11" s="91" t="s">
        <v>67</v>
      </c>
      <c r="B11" s="214" t="s">
        <v>97</v>
      </c>
      <c r="C11" s="212"/>
      <c r="D11" s="212"/>
      <c r="E11" s="212"/>
      <c r="F11" s="212"/>
      <c r="G11" s="212"/>
      <c r="H11" s="212"/>
      <c r="I11" s="212"/>
      <c r="J11" s="212"/>
      <c r="K11" s="212"/>
      <c r="L11" s="212"/>
      <c r="M11" s="212"/>
      <c r="N11" s="213"/>
    </row>
    <row r="12" spans="1:14" ht="35.25" customHeight="1" x14ac:dyDescent="0.15">
      <c r="A12" s="91" t="s">
        <v>68</v>
      </c>
      <c r="B12" s="218" t="s">
        <v>69</v>
      </c>
      <c r="C12" s="212"/>
      <c r="D12" s="212"/>
      <c r="E12" s="212"/>
      <c r="F12" s="212"/>
      <c r="G12" s="212"/>
      <c r="H12" s="212"/>
      <c r="I12" s="212"/>
      <c r="J12" s="212"/>
      <c r="K12" s="212"/>
      <c r="L12" s="212"/>
      <c r="M12" s="212"/>
      <c r="N12" s="213"/>
    </row>
    <row r="13" spans="1:14" ht="57" customHeight="1" x14ac:dyDescent="0.15">
      <c r="A13" s="91" t="s">
        <v>70</v>
      </c>
      <c r="B13" s="218" t="s">
        <v>71</v>
      </c>
      <c r="C13" s="212"/>
      <c r="D13" s="212"/>
      <c r="E13" s="212"/>
      <c r="F13" s="212"/>
      <c r="G13" s="212"/>
      <c r="H13" s="212"/>
      <c r="I13" s="212"/>
      <c r="J13" s="212"/>
      <c r="K13" s="212"/>
      <c r="L13" s="212"/>
      <c r="M13" s="212"/>
      <c r="N13" s="213"/>
    </row>
    <row r="14" spans="1:14" ht="13.5" customHeight="1" x14ac:dyDescent="0.15">
      <c r="A14" s="92" t="s">
        <v>72</v>
      </c>
      <c r="B14" s="214" t="s">
        <v>73</v>
      </c>
      <c r="C14" s="212"/>
      <c r="D14" s="212"/>
      <c r="E14" s="212"/>
      <c r="F14" s="212"/>
      <c r="G14" s="212"/>
      <c r="H14" s="212"/>
      <c r="I14" s="212"/>
      <c r="J14" s="212"/>
      <c r="K14" s="212"/>
      <c r="L14" s="212"/>
      <c r="M14" s="212"/>
      <c r="N14" s="213"/>
    </row>
    <row r="15" spans="1:14" ht="24" customHeight="1" x14ac:dyDescent="0.15">
      <c r="A15" s="91" t="s">
        <v>74</v>
      </c>
      <c r="B15" s="214" t="s">
        <v>75</v>
      </c>
      <c r="C15" s="212"/>
      <c r="D15" s="212"/>
      <c r="E15" s="212"/>
      <c r="F15" s="212"/>
      <c r="G15" s="212"/>
      <c r="H15" s="212"/>
      <c r="I15" s="212"/>
      <c r="J15" s="212"/>
      <c r="K15" s="212"/>
      <c r="L15" s="212"/>
      <c r="M15" s="212"/>
      <c r="N15" s="213"/>
    </row>
    <row r="16" spans="1:14" ht="23.25" customHeight="1" x14ac:dyDescent="0.15">
      <c r="A16" s="91" t="s">
        <v>76</v>
      </c>
      <c r="B16" s="214" t="s">
        <v>77</v>
      </c>
      <c r="C16" s="212"/>
      <c r="D16" s="212"/>
      <c r="E16" s="212"/>
      <c r="F16" s="212"/>
      <c r="G16" s="212"/>
      <c r="H16" s="212"/>
      <c r="I16" s="212"/>
      <c r="J16" s="212"/>
      <c r="K16" s="212"/>
      <c r="L16" s="212"/>
      <c r="M16" s="212"/>
      <c r="N16" s="213"/>
    </row>
    <row r="17" spans="1:14" ht="22.5" customHeight="1" x14ac:dyDescent="0.15">
      <c r="A17" s="91" t="s">
        <v>78</v>
      </c>
      <c r="B17" s="214" t="s">
        <v>79</v>
      </c>
      <c r="C17" s="212"/>
      <c r="D17" s="212"/>
      <c r="E17" s="212"/>
      <c r="F17" s="212"/>
      <c r="G17" s="212"/>
      <c r="H17" s="212"/>
      <c r="I17" s="212"/>
      <c r="J17" s="212"/>
      <c r="K17" s="212"/>
      <c r="L17" s="212"/>
      <c r="M17" s="212"/>
      <c r="N17" s="213"/>
    </row>
    <row r="18" spans="1:14" ht="24.75" customHeight="1" x14ac:dyDescent="0.15">
      <c r="A18" s="92" t="s">
        <v>80</v>
      </c>
      <c r="B18" s="214" t="s">
        <v>81</v>
      </c>
      <c r="C18" s="221"/>
      <c r="D18" s="221"/>
      <c r="E18" s="221"/>
      <c r="F18" s="221"/>
      <c r="G18" s="221"/>
      <c r="H18" s="221"/>
      <c r="I18" s="221"/>
      <c r="J18" s="221"/>
      <c r="K18" s="221"/>
      <c r="L18" s="221"/>
      <c r="M18" s="221"/>
      <c r="N18" s="222"/>
    </row>
    <row r="19" spans="1:14" ht="16.5" customHeight="1" x14ac:dyDescent="0.15">
      <c r="A19" s="20"/>
      <c r="B19" s="19"/>
      <c r="C19" s="18"/>
      <c r="D19" s="18"/>
      <c r="E19" s="18"/>
      <c r="F19" s="18"/>
      <c r="G19" s="18"/>
      <c r="H19" s="18"/>
      <c r="I19" s="18"/>
      <c r="J19" s="18"/>
      <c r="K19" s="18"/>
      <c r="L19" s="18"/>
      <c r="M19" s="18"/>
      <c r="N19" s="18"/>
    </row>
    <row r="20" spans="1:14" ht="16" x14ac:dyDescent="0.2">
      <c r="A20" s="93" t="s">
        <v>82</v>
      </c>
      <c r="B20" s="94"/>
      <c r="C20" s="94"/>
      <c r="D20" s="94"/>
    </row>
    <row r="21" spans="1:14" ht="14" x14ac:dyDescent="0.15">
      <c r="A21" s="95" t="s">
        <v>83</v>
      </c>
      <c r="B21" s="94"/>
      <c r="C21" s="94"/>
      <c r="D21" s="94"/>
      <c r="E21" s="94"/>
      <c r="F21" s="94"/>
      <c r="G21" s="94"/>
      <c r="H21" s="94"/>
      <c r="I21" s="94"/>
    </row>
    <row r="22" spans="1:14" s="16" customFormat="1" x14ac:dyDescent="0.15">
      <c r="A22" s="94" t="s">
        <v>84</v>
      </c>
      <c r="B22" s="94"/>
      <c r="C22" s="94"/>
      <c r="D22" s="94"/>
      <c r="E22" s="94"/>
      <c r="F22" s="94"/>
      <c r="G22" s="94"/>
      <c r="H22" s="94"/>
      <c r="I22" s="94"/>
      <c r="J22" s="94"/>
      <c r="K22" s="94"/>
      <c r="L22" s="94"/>
      <c r="M22" s="94"/>
      <c r="N22" s="94"/>
    </row>
    <row r="23" spans="1:14" s="16" customFormat="1" x14ac:dyDescent="0.15">
      <c r="A23" s="94" t="s">
        <v>85</v>
      </c>
      <c r="B23" s="94"/>
      <c r="C23" s="94"/>
      <c r="D23" s="94"/>
      <c r="E23" s="94"/>
      <c r="F23" s="94"/>
      <c r="G23" s="94"/>
      <c r="H23" s="94"/>
      <c r="I23" s="94"/>
      <c r="J23" s="94"/>
      <c r="K23" s="94"/>
      <c r="L23" s="94"/>
      <c r="M23" s="94"/>
      <c r="N23" s="94"/>
    </row>
    <row r="24" spans="1:14" s="16" customFormat="1" x14ac:dyDescent="0.15">
      <c r="A24" s="94" t="s">
        <v>86</v>
      </c>
      <c r="B24" s="94"/>
      <c r="C24" s="94"/>
      <c r="D24" s="94"/>
      <c r="E24" s="94"/>
      <c r="F24" s="94"/>
      <c r="G24" s="94"/>
      <c r="H24" s="94"/>
      <c r="I24" s="94"/>
      <c r="J24" s="94"/>
      <c r="K24" s="94"/>
      <c r="L24" s="94"/>
      <c r="M24" s="94"/>
      <c r="N24" s="94"/>
    </row>
    <row r="25" spans="1:14" ht="16" x14ac:dyDescent="0.2">
      <c r="A25" s="96"/>
      <c r="B25" s="94"/>
      <c r="C25" s="94"/>
      <c r="D25" s="94"/>
      <c r="E25" s="94"/>
      <c r="F25" s="94"/>
      <c r="G25" s="94"/>
      <c r="H25" s="94"/>
      <c r="I25" s="94"/>
    </row>
    <row r="26" spans="1:14" x14ac:dyDescent="0.15">
      <c r="A26" s="94" t="s">
        <v>87</v>
      </c>
      <c r="B26" s="94"/>
      <c r="C26" s="94"/>
      <c r="D26" s="94"/>
      <c r="E26" s="94"/>
      <c r="F26" s="94"/>
      <c r="G26" s="94"/>
      <c r="H26" s="94"/>
      <c r="I26" s="94"/>
    </row>
    <row r="27" spans="1:14" ht="16" x14ac:dyDescent="0.2">
      <c r="A27" s="14"/>
    </row>
    <row r="28" spans="1:14" ht="12.75" customHeight="1" x14ac:dyDescent="0.15">
      <c r="E28" s="220" t="s">
        <v>88</v>
      </c>
      <c r="F28" s="220"/>
      <c r="G28" s="220"/>
      <c r="H28" s="220"/>
      <c r="I28" s="220"/>
      <c r="J28" s="220"/>
      <c r="K28" s="15"/>
      <c r="L28" s="15"/>
    </row>
    <row r="29" spans="1:14" ht="16" x14ac:dyDescent="0.2">
      <c r="A29" s="14"/>
      <c r="E29" s="220"/>
      <c r="F29" s="220"/>
      <c r="G29" s="220"/>
      <c r="H29" s="220"/>
      <c r="I29" s="220"/>
      <c r="J29" s="220"/>
      <c r="K29" s="15"/>
      <c r="L29" s="15"/>
    </row>
    <row r="30" spans="1:14" ht="16" x14ac:dyDescent="0.2">
      <c r="A30" s="14"/>
      <c r="E30" s="220"/>
      <c r="F30" s="220"/>
      <c r="G30" s="220"/>
      <c r="H30" s="220"/>
      <c r="I30" s="220"/>
      <c r="J30" s="220"/>
      <c r="K30" s="15"/>
      <c r="L30" s="15"/>
    </row>
    <row r="31" spans="1:14" ht="16" x14ac:dyDescent="0.2">
      <c r="A31" s="14"/>
      <c r="E31" s="220"/>
      <c r="F31" s="220"/>
      <c r="G31" s="220"/>
      <c r="H31" s="220"/>
      <c r="I31" s="220"/>
      <c r="J31" s="220"/>
      <c r="K31" s="15"/>
      <c r="L31" s="15"/>
    </row>
    <row r="32" spans="1:14" x14ac:dyDescent="0.15">
      <c r="E32" s="220"/>
      <c r="F32" s="220"/>
      <c r="G32" s="220"/>
      <c r="H32" s="220"/>
      <c r="I32" s="220"/>
      <c r="J32" s="220"/>
      <c r="K32" s="15"/>
      <c r="L32" s="15"/>
    </row>
    <row r="33" spans="1:12" x14ac:dyDescent="0.15">
      <c r="E33" s="220"/>
      <c r="F33" s="220"/>
      <c r="G33" s="220"/>
      <c r="H33" s="220"/>
      <c r="I33" s="220"/>
      <c r="J33" s="220"/>
      <c r="K33" s="15"/>
      <c r="L33" s="15"/>
    </row>
    <row r="34" spans="1:12" ht="9" customHeight="1" x14ac:dyDescent="0.2">
      <c r="A34" s="14"/>
    </row>
    <row r="35" spans="1:12" ht="15.75" customHeight="1" x14ac:dyDescent="0.2">
      <c r="A35" s="14"/>
      <c r="E35" s="220" t="s">
        <v>89</v>
      </c>
      <c r="F35" s="220"/>
      <c r="G35" s="220"/>
      <c r="H35" s="220"/>
      <c r="I35" s="220"/>
      <c r="J35" s="220"/>
      <c r="K35" s="15"/>
      <c r="L35" s="15"/>
    </row>
    <row r="36" spans="1:12" ht="16" x14ac:dyDescent="0.2">
      <c r="A36" s="14"/>
      <c r="E36" s="220"/>
      <c r="F36" s="220"/>
      <c r="G36" s="220"/>
      <c r="H36" s="220"/>
      <c r="I36" s="220"/>
      <c r="J36" s="220"/>
      <c r="K36" s="15"/>
      <c r="L36" s="15"/>
    </row>
    <row r="37" spans="1:12" x14ac:dyDescent="0.15">
      <c r="E37" s="220"/>
      <c r="F37" s="220"/>
      <c r="G37" s="220"/>
      <c r="H37" s="220"/>
      <c r="I37" s="220"/>
      <c r="J37" s="220"/>
      <c r="K37" s="15"/>
      <c r="L37" s="15"/>
    </row>
    <row r="38" spans="1:12" ht="16" x14ac:dyDescent="0.2">
      <c r="A38" s="14"/>
      <c r="E38" s="220"/>
      <c r="F38" s="220"/>
      <c r="G38" s="220"/>
      <c r="H38" s="220"/>
      <c r="I38" s="220"/>
      <c r="J38" s="220"/>
      <c r="K38" s="15"/>
      <c r="L38" s="15"/>
    </row>
    <row r="39" spans="1:12" ht="16" x14ac:dyDescent="0.2">
      <c r="A39" s="14"/>
      <c r="E39" s="220"/>
      <c r="F39" s="220"/>
      <c r="G39" s="220"/>
      <c r="H39" s="220"/>
      <c r="I39" s="220"/>
      <c r="J39" s="220"/>
      <c r="K39" s="15"/>
      <c r="L39" s="15"/>
    </row>
    <row r="40" spans="1:12" ht="10.5" customHeight="1" x14ac:dyDescent="0.15"/>
    <row r="41" spans="1:12" ht="15.75" customHeight="1" x14ac:dyDescent="0.15">
      <c r="E41" s="220" t="s">
        <v>90</v>
      </c>
      <c r="F41" s="220"/>
      <c r="G41" s="220"/>
      <c r="H41" s="220"/>
      <c r="I41" s="220"/>
      <c r="J41" s="220"/>
      <c r="K41" s="15"/>
      <c r="L41" s="15"/>
    </row>
    <row r="42" spans="1:12" ht="12.75" customHeight="1" x14ac:dyDescent="0.15">
      <c r="E42" s="220"/>
      <c r="F42" s="220"/>
      <c r="G42" s="220"/>
      <c r="H42" s="220"/>
      <c r="I42" s="220"/>
      <c r="J42" s="220"/>
      <c r="K42" s="15"/>
      <c r="L42" s="15"/>
    </row>
    <row r="43" spans="1:12" ht="12.75" customHeight="1" x14ac:dyDescent="0.15">
      <c r="E43" s="220"/>
      <c r="F43" s="220"/>
      <c r="G43" s="220"/>
      <c r="H43" s="220"/>
      <c r="I43" s="220"/>
      <c r="J43" s="220"/>
      <c r="K43" s="15"/>
      <c r="L43" s="15"/>
    </row>
    <row r="44" spans="1:12" ht="12.75" customHeight="1" x14ac:dyDescent="0.15">
      <c r="E44" s="220"/>
      <c r="F44" s="220"/>
      <c r="G44" s="220"/>
      <c r="H44" s="220"/>
      <c r="I44" s="220"/>
      <c r="J44" s="220"/>
      <c r="K44" s="15"/>
      <c r="L44" s="15"/>
    </row>
    <row r="45" spans="1:12" ht="12.75" customHeight="1" x14ac:dyDescent="0.15">
      <c r="E45" s="220"/>
      <c r="F45" s="220"/>
      <c r="G45" s="220"/>
      <c r="H45" s="220"/>
      <c r="I45" s="220"/>
      <c r="J45" s="220"/>
      <c r="K45" s="15"/>
      <c r="L45" s="15"/>
    </row>
    <row r="46" spans="1:12" x14ac:dyDescent="0.15">
      <c r="E46" s="220"/>
      <c r="F46" s="220"/>
      <c r="G46" s="220"/>
      <c r="H46" s="220"/>
      <c r="I46" s="220"/>
      <c r="J46" s="220"/>
      <c r="K46" s="15"/>
      <c r="L46" s="15"/>
    </row>
    <row r="47" spans="1:12" x14ac:dyDescent="0.15">
      <c r="E47" s="220"/>
      <c r="F47" s="220"/>
      <c r="G47" s="220"/>
      <c r="H47" s="220"/>
      <c r="I47" s="220"/>
      <c r="J47" s="220"/>
      <c r="K47" s="15"/>
      <c r="L47" s="15"/>
    </row>
    <row r="49" spans="1:1" x14ac:dyDescent="0.15">
      <c r="A49" s="99" t="s">
        <v>91</v>
      </c>
    </row>
  </sheetData>
  <sheetProtection algorithmName="SHA-512" hashValue="IUG7gEG1vx2LZ3sPdQkiH22wmUPw7gSwa4iPc0hCxwz21EtvT21pFjQDDOSTRpSs0vrN4R0I0KP3dU1b0AFrkw==" saltValue="IfpVaJjestC3C/KEhRwAvw==" spinCount="100000" sheet="1" selectLockedCells="1" selectUnlockedCells="1"/>
  <mergeCells count="21">
    <mergeCell ref="E28:J33"/>
    <mergeCell ref="E35:J39"/>
    <mergeCell ref="E41:J47"/>
    <mergeCell ref="B17:N17"/>
    <mergeCell ref="B18:N18"/>
    <mergeCell ref="B16:N16"/>
    <mergeCell ref="B13:N13"/>
    <mergeCell ref="B14:N14"/>
    <mergeCell ref="B15:N15"/>
    <mergeCell ref="B6:N6"/>
    <mergeCell ref="B8:N8"/>
    <mergeCell ref="B9:N9"/>
    <mergeCell ref="B10:N10"/>
    <mergeCell ref="B12:N12"/>
    <mergeCell ref="B11:N11"/>
    <mergeCell ref="A1:N1"/>
    <mergeCell ref="A2:N2"/>
    <mergeCell ref="B3:N3"/>
    <mergeCell ref="B7:N7"/>
    <mergeCell ref="B4:N4"/>
    <mergeCell ref="B5:N5"/>
  </mergeCells>
  <phoneticPr fontId="4" type="noConversion"/>
  <pageMargins left="0.41" right="0.42" top="1" bottom="1" header="0.5" footer="0.5"/>
  <pageSetup paperSize="9" orientation="landscape"/>
  <headerFooter alignWithMargins="0"/>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Team Document" ma:contentTypeID="0x010100BD80C5A6E3BE6B41A2427F16147D47A4004BEDCF26B2FA4F778313290B6CE3C96400AF8B02F5D8FD464986A07419D6AE1EAD" ma:contentTypeVersion="58" ma:contentTypeDescription="AsureQuality Team Document Content Type - extends AQ Document; published by the Content Type Hub" ma:contentTypeScope="" ma:versionID="186667e34de98a1a902cf08e24406d59">
  <xsd:schema xmlns:xsd="http://www.w3.org/2001/XMLSchema" xmlns:xs="http://www.w3.org/2001/XMLSchema" xmlns:p="http://schemas.microsoft.com/office/2006/metadata/properties" xmlns:ns2="a95e633e-f4ca-4dbc-ba9b-6a6e9558bd66" xmlns:ns3="8f02aeef-9592-4781-a616-a3c141fdfe67" xmlns:ns4="cd2ec476-56c0-4316-9a19-9ecb08d5506b" targetNamespace="http://schemas.microsoft.com/office/2006/metadata/properties" ma:root="true" ma:fieldsID="bf5530f736d948cbb194ae8df40ae035" ns2:_="" ns3:_="" ns4:_="">
    <xsd:import namespace="a95e633e-f4ca-4dbc-ba9b-6a6e9558bd66"/>
    <xsd:import namespace="8f02aeef-9592-4781-a616-a3c141fdfe67"/>
    <xsd:import namespace="cd2ec476-56c0-4316-9a19-9ecb08d5506b"/>
    <xsd:element name="properties">
      <xsd:complexType>
        <xsd:sequence>
          <xsd:element name="documentManagement">
            <xsd:complexType>
              <xsd:all>
                <xsd:element ref="ns2:TaxCatchAll" minOccurs="0"/>
                <xsd:element ref="ns2:TaxCatchAllLabel" minOccurs="0"/>
                <xsd:element ref="ns2:m17d367161e84edcbac574b4d79bd942" minOccurs="0"/>
                <xsd:element ref="ns2:h71807529d6d4aa986fa857393ee98f1" minOccurs="0"/>
                <xsd:element ref="ns2:b2f4e19636f84e9e97e5f0091f78ff75" minOccurs="0"/>
                <xsd:element ref="ns2:pb33c55b84ca41deafced83f1cadaaf1" minOccurs="0"/>
                <xsd:element ref="ns2:SolarAuthor" minOccurs="0"/>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element ref="ns3:MediaServiceAutoKeyPoints" minOccurs="0"/>
                <xsd:element ref="ns3:MediaServiceKeyPoints" minOccurs="0"/>
                <xsd:element ref="ns3:MediaLengthInSeconds" minOccurs="0"/>
                <xsd:element ref="ns3:MediaServiceOCR" minOccurs="0"/>
                <xsd:element ref="ns3:Subgroup" minOccurs="0"/>
                <xsd:element ref="ns3:MediaServiceLocation" minOccurs="0"/>
                <xsd:element ref="ns4:SharedWithUsers" minOccurs="0"/>
                <xsd:element ref="ns4:SharedWithDetails" minOccurs="0"/>
                <xsd:element ref="ns3:lcf76f155ced4ddcb4097134ff3c332f"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95e633e-f4ca-4dbc-ba9b-6a6e9558bd66" elementFormDefault="qualified">
    <xsd:import namespace="http://schemas.microsoft.com/office/2006/documentManagement/types"/>
    <xsd:import namespace="http://schemas.microsoft.com/office/infopath/2007/PartnerControls"/>
    <xsd:element name="TaxCatchAll" ma:index="3" nillable="true" ma:displayName="Taxonomy Catch All Column" ma:hidden="true" ma:list="{49518ef5-7321-4aa1-b754-c52a0ec0405c}" ma:internalName="TaxCatchAll" ma:showField="CatchAllData" ma:web="cd2ec476-56c0-4316-9a19-9ecb08d5506b">
      <xsd:complexType>
        <xsd:complexContent>
          <xsd:extension base="dms:MultiChoiceLookup">
            <xsd:sequence>
              <xsd:element name="Value" type="dms:Lookup" maxOccurs="unbounded" minOccurs="0" nillable="true"/>
            </xsd:sequence>
          </xsd:extension>
        </xsd:complexContent>
      </xsd:complexType>
    </xsd:element>
    <xsd:element name="TaxCatchAllLabel" ma:index="4" nillable="true" ma:displayName="Taxonomy Catch All Column1" ma:hidden="true" ma:list="{49518ef5-7321-4aa1-b754-c52a0ec0405c}" ma:internalName="TaxCatchAllLabel" ma:readOnly="true" ma:showField="CatchAllDataLabel" ma:web="cd2ec476-56c0-4316-9a19-9ecb08d5506b">
      <xsd:complexType>
        <xsd:complexContent>
          <xsd:extension base="dms:MultiChoiceLookup">
            <xsd:sequence>
              <xsd:element name="Value" type="dms:Lookup" maxOccurs="unbounded" minOccurs="0" nillable="true"/>
            </xsd:sequence>
          </xsd:extension>
        </xsd:complexContent>
      </xsd:complexType>
    </xsd:element>
    <xsd:element name="m17d367161e84edcbac574b4d79bd942" ma:index="10" nillable="true" ma:taxonomy="true" ma:internalName="m17d367161e84edcbac574b4d79bd942" ma:taxonomyFieldName="SolarDocumentType" ma:displayName="Document Type" ma:default="" ma:fieldId="{617d3671-61e8-4edc-bac5-74b4d79bd942}" ma:sspId="a935fc8e-382e-42e3-9bc7-111b0b224c47" ma:termSetId="b0241c77-8d1d-4cd4-b984-2d4bb25256c5" ma:anchorId="00000000-0000-0000-0000-000000000000" ma:open="false" ma:isKeyword="false">
      <xsd:complexType>
        <xsd:sequence>
          <xsd:element ref="pc:Terms" minOccurs="0" maxOccurs="1"/>
        </xsd:sequence>
      </xsd:complexType>
    </xsd:element>
    <xsd:element name="h71807529d6d4aa986fa857393ee98f1" ma:index="12" nillable="true" ma:taxonomy="true" ma:internalName="h71807529d6d4aa986fa857393ee98f1" ma:taxonomyFieldName="AQLocation" ma:displayName="AQ Location" ma:default="5;#All AQ|5d09c1aa-6886-4add-a39e-3253eb2f4280" ma:fieldId="{17180752-9d6d-4aa9-86fa-857393ee98f1}" ma:taxonomyMulti="true" ma:sspId="a935fc8e-382e-42e3-9bc7-111b0b224c47" ma:termSetId="64ad4996-36c6-4698-836d-5c8e0cda4783" ma:anchorId="00000000-0000-0000-0000-000000000000" ma:open="false" ma:isKeyword="false">
      <xsd:complexType>
        <xsd:sequence>
          <xsd:element ref="pc:Terms" minOccurs="0" maxOccurs="1"/>
        </xsd:sequence>
      </xsd:complexType>
    </xsd:element>
    <xsd:element name="b2f4e19636f84e9e97e5f0091f78ff75" ma:index="14" nillable="true" ma:taxonomy="true" ma:internalName="b2f4e19636f84e9e97e5f0091f78ff75" ma:taxonomyFieldName="SolarBusinessUnit" ma:displayName="Business Unit" ma:readOnly="false" ma:default="4;#Food|51c3b5b2-73f8-4014-bd65-8a75d0a5b3a1" ma:fieldId="{b2f4e196-36f8-4e9e-97e5-f0091f78ff75}" ma:sspId="a935fc8e-382e-42e3-9bc7-111b0b224c47" ma:termSetId="ef3f1d68-3d17-4211-b354-44df9d1c3cc6" ma:anchorId="00000000-0000-0000-0000-000000000000" ma:open="false" ma:isKeyword="false">
      <xsd:complexType>
        <xsd:sequence>
          <xsd:element ref="pc:Terms" minOccurs="0" maxOccurs="1"/>
        </xsd:sequence>
      </xsd:complexType>
    </xsd:element>
    <xsd:element name="pb33c55b84ca41deafced83f1cadaaf1" ma:index="16" nillable="true" ma:taxonomy="true" ma:internalName="pb33c55b84ca41deafced83f1cadaaf1" ma:taxonomyFieldName="SolarCompany" ma:displayName="Company" ma:default="2;#AsureQuality|1600c08b-c25f-4f62-a9e3-257c80989e28" ma:fieldId="{9b33c55b-84ca-41de-afce-d83f1cadaaf1}" ma:sspId="a935fc8e-382e-42e3-9bc7-111b0b224c47" ma:termSetId="ec6c9f87-1e19-4564-b227-538705651bb4" ma:anchorId="00000000-0000-0000-0000-000000000000" ma:open="true" ma:isKeyword="false">
      <xsd:complexType>
        <xsd:sequence>
          <xsd:element ref="pc:Terms" minOccurs="0" maxOccurs="1"/>
        </xsd:sequence>
      </xsd:complexType>
    </xsd:element>
    <xsd:element name="SolarAuthor" ma:index="18" nillable="true" ma:displayName="Author" ma:description="Please specify the author (or owner) of the content" ma:SharePointGroup="0" ma:internalName="SolarAutho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8f02aeef-9592-4781-a616-a3c141fdfe67" elementFormDefault="qualified">
    <xsd:import namespace="http://schemas.microsoft.com/office/2006/documentManagement/types"/>
    <xsd:import namespace="http://schemas.microsoft.com/office/infopath/2007/PartnerControls"/>
    <xsd:element name="MediaServiceMetadata" ma:index="19" nillable="true" ma:displayName="MediaServiceMetadata" ma:hidden="true" ma:internalName="MediaServiceMetadata" ma:readOnly="true">
      <xsd:simpleType>
        <xsd:restriction base="dms:Note"/>
      </xsd:simpleType>
    </xsd:element>
    <xsd:element name="MediaServiceFastMetadata" ma:index="20" nillable="true" ma:displayName="MediaServiceFastMetadata" ma:hidden="true" ma:internalName="MediaServiceFastMetadata" ma:readOnly="true">
      <xsd:simpleType>
        <xsd:restriction base="dms:Note"/>
      </xsd:simpleType>
    </xsd:element>
    <xsd:element name="MediaServiceDateTaken" ma:index="21" nillable="true" ma:displayName="MediaServiceDateTaken" ma:hidden="true" ma:internalName="MediaServiceDateTaken" ma:readOnly="true">
      <xsd:simpleType>
        <xsd:restriction base="dms:Text"/>
      </xsd:simpleType>
    </xsd:element>
    <xsd:element name="MediaServiceAutoTags" ma:index="22" nillable="true" ma:displayName="Tags" ma:internalName="MediaServiceAutoTags" ma:readOnly="true">
      <xsd:simpleType>
        <xsd:restriction base="dms:Text"/>
      </xsd:simpleType>
    </xsd:element>
    <xsd:element name="MediaServiceGenerationTime" ma:index="23" nillable="true" ma:displayName="MediaServiceGenerationTime" ma:hidden="true" ma:internalName="MediaServiceGenerationTime" ma:readOnly="true">
      <xsd:simpleType>
        <xsd:restriction base="dms:Text"/>
      </xsd:simpleType>
    </xsd:element>
    <xsd:element name="MediaServiceEventHashCode" ma:index="24" nillable="true" ma:displayName="MediaServiceEventHashCode" ma:hidden="true" ma:internalName="MediaServiceEventHashCode" ma:readOnly="true">
      <xsd:simpleType>
        <xsd:restriction base="dms:Text"/>
      </xsd:simpleType>
    </xsd:element>
    <xsd:element name="MediaServiceAutoKeyPoints" ma:index="25" nillable="true" ma:displayName="MediaServiceAutoKeyPoints" ma:hidden="true" ma:internalName="MediaServiceAutoKeyPoints" ma:readOnly="true">
      <xsd:simpleType>
        <xsd:restriction base="dms:Note"/>
      </xsd:simpleType>
    </xsd:element>
    <xsd:element name="MediaServiceKeyPoints" ma:index="26" nillable="true" ma:displayName="KeyPoints" ma:internalName="MediaServiceKeyPoints" ma:readOnly="true">
      <xsd:simpleType>
        <xsd:restriction base="dms:Note">
          <xsd:maxLength value="255"/>
        </xsd:restriction>
      </xsd:simpleType>
    </xsd:element>
    <xsd:element name="MediaLengthInSeconds" ma:index="27" nillable="true" ma:displayName="MediaLengthInSeconds" ma:hidden="true" ma:internalName="MediaLengthInSeconds" ma:readOnly="true">
      <xsd:simpleType>
        <xsd:restriction base="dms:Unknown"/>
      </xsd:simpleType>
    </xsd:element>
    <xsd:element name="MediaServiceOCR" ma:index="28" nillable="true" ma:displayName="Extracted Text" ma:internalName="MediaServiceOCR" ma:readOnly="true">
      <xsd:simpleType>
        <xsd:restriction base="dms:Note">
          <xsd:maxLength value="255"/>
        </xsd:restriction>
      </xsd:simpleType>
    </xsd:element>
    <xsd:element name="Subgroup" ma:index="29" nillable="true" ma:displayName="Subgroup" ma:description="Document type or grouping.  Subgroup should be a one word description of document type e.g. INPUT or LABEL" ma:format="Dropdown" ma:internalName="Subgroup">
      <xsd:simpleType>
        <xsd:restriction base="dms:Text">
          <xsd:maxLength value="10"/>
        </xsd:restriction>
      </xsd:simpleType>
    </xsd:element>
    <xsd:element name="MediaServiceLocation" ma:index="30" nillable="true" ma:displayName="Location" ma:internalName="MediaServiceLocation" ma:readOnly="true">
      <xsd:simpleType>
        <xsd:restriction base="dms:Text"/>
      </xsd:simpleType>
    </xsd:element>
    <xsd:element name="lcf76f155ced4ddcb4097134ff3c332f" ma:index="34" nillable="true" ma:taxonomy="true" ma:internalName="lcf76f155ced4ddcb4097134ff3c332f" ma:taxonomyFieldName="MediaServiceImageTags" ma:displayName="Image Tags" ma:readOnly="false" ma:fieldId="{5cf76f15-5ced-4ddc-b409-7134ff3c332f}" ma:taxonomyMulti="true" ma:sspId="a935fc8e-382e-42e3-9bc7-111b0b224c47"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3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3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d2ec476-56c0-4316-9a19-9ecb08d5506b" elementFormDefault="qualified">
    <xsd:import namespace="http://schemas.microsoft.com/office/2006/documentManagement/types"/>
    <xsd:import namespace="http://schemas.microsoft.com/office/infopath/2007/PartnerControls"/>
    <xsd:element name="SharedWithUsers" ma:index="3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haredContentType xmlns="Microsoft.SharePoint.Taxonomy.ContentTypeSync" SourceId="a935fc8e-382e-42e3-9bc7-111b0b224c47" ContentTypeId="0x010100BD80C5A6E3BE6B41A2427F16147D47A4004BEDCF26B2FA4F778313290B6CE3C964" PreviousValue="true"/>
</file>

<file path=customXml/item3.xml><?xml version="1.0" encoding="utf-8"?>
<p:properties xmlns:p="http://schemas.microsoft.com/office/2006/metadata/properties" xmlns:xsi="http://www.w3.org/2001/XMLSchema-instance" xmlns:pc="http://schemas.microsoft.com/office/infopath/2007/PartnerControls">
  <documentManagement>
    <TaxCatchAll xmlns="a95e633e-f4ca-4dbc-ba9b-6a6e9558bd66">
      <Value>2</Value>
      <Value>8</Value>
      <Value>7</Value>
    </TaxCatchAll>
    <h71807529d6d4aa986fa857393ee98f1 xmlns="a95e633e-f4ca-4dbc-ba9b-6a6e9558bd66">
      <Terms xmlns="http://schemas.microsoft.com/office/infopath/2007/PartnerControls">
        <TermInfo xmlns="http://schemas.microsoft.com/office/infopath/2007/PartnerControls">
          <TermName xmlns="http://schemas.microsoft.com/office/infopath/2007/PartnerControls">All AQ</TermName>
          <TermId xmlns="http://schemas.microsoft.com/office/infopath/2007/PartnerControls">5d09c1aa-6886-4add-a39e-3253eb2f4280</TermId>
        </TermInfo>
      </Terms>
    </h71807529d6d4aa986fa857393ee98f1>
    <SolarAuthor xmlns="a95e633e-f4ca-4dbc-ba9b-6a6e9558bd66">
      <UserInfo>
        <DisplayName/>
        <AccountId xsi:nil="true"/>
        <AccountType/>
      </UserInfo>
    </SolarAuthor>
    <m17d367161e84edcbac574b4d79bd942 xmlns="a95e633e-f4ca-4dbc-ba9b-6a6e9558bd66">
      <Terms xmlns="http://schemas.microsoft.com/office/infopath/2007/PartnerControls"/>
    </m17d367161e84edcbac574b4d79bd942>
    <pb33c55b84ca41deafced83f1cadaaf1 xmlns="a95e633e-f4ca-4dbc-ba9b-6a6e9558bd66">
      <Terms xmlns="http://schemas.microsoft.com/office/infopath/2007/PartnerControls">
        <TermInfo xmlns="http://schemas.microsoft.com/office/infopath/2007/PartnerControls">
          <TermName xmlns="http://schemas.microsoft.com/office/infopath/2007/PartnerControls">AsureQuality</TermName>
          <TermId xmlns="http://schemas.microsoft.com/office/infopath/2007/PartnerControls">1600c08b-c25f-4f62-a9e3-257c80989e28</TermId>
        </TermInfo>
      </Terms>
    </pb33c55b84ca41deafced83f1cadaaf1>
    <b2f4e19636f84e9e97e5f0091f78ff75 xmlns="a95e633e-f4ca-4dbc-ba9b-6a6e9558bd66">
      <Terms xmlns="http://schemas.microsoft.com/office/infopath/2007/PartnerControls">
        <TermInfo xmlns="http://schemas.microsoft.com/office/infopath/2007/PartnerControls">
          <TermName xmlns="http://schemas.microsoft.com/office/infopath/2007/PartnerControls">Food</TermName>
          <TermId xmlns="http://schemas.microsoft.com/office/infopath/2007/PartnerControls">51c3b5b2-73f8-4014-bd65-8a75d0a5b3a1</TermId>
        </TermInfo>
      </Terms>
    </b2f4e19636f84e9e97e5f0091f78ff75>
    <Subgroup xmlns="8f02aeef-9592-4781-a616-a3c141fdfe67" xsi:nil="true"/>
    <lcf76f155ced4ddcb4097134ff3c332f xmlns="8f02aeef-9592-4781-a616-a3c141fdfe67">
      <Terms xmlns="http://schemas.microsoft.com/office/infopath/2007/PartnerControls"/>
    </lcf76f155ced4ddcb4097134ff3c332f>
    <SharedWithUsers xmlns="cd2ec476-56c0-4316-9a19-9ecb08d5506b">
      <UserInfo>
        <DisplayName>Mark Hawker</DisplayName>
        <AccountId>37</AccountId>
        <AccountType/>
      </UserInfo>
      <UserInfo>
        <DisplayName>Mike Smith</DisplayName>
        <AccountId>25</AccountId>
        <AccountType/>
      </UserInfo>
      <UserInfo>
        <DisplayName>Nichol Reid</DisplayName>
        <AccountId>73</AccountId>
        <AccountType/>
      </UserInfo>
      <UserInfo>
        <DisplayName>Melanie Weir</DisplayName>
        <AccountId>31</AccountId>
        <AccountType/>
      </UserInfo>
      <UserInfo>
        <DisplayName>Melissa Fouche</DisplayName>
        <AccountId>33</AccountId>
        <AccountType/>
      </UserInfo>
      <UserInfo>
        <DisplayName>Organics</DisplayName>
        <AccountId>227</AccountId>
        <AccountType/>
      </UserInfo>
      <UserInfo>
        <DisplayName>Matt Gallagher</DisplayName>
        <AccountId>29</AccountId>
        <AccountType/>
      </UserInfo>
      <UserInfo>
        <DisplayName>Anne Hjorth</DisplayName>
        <AccountId>452</AccountId>
        <AccountType/>
      </UserInfo>
    </SharedWithUsers>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49EBC87-85A8-4147-8409-768648DEAE5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95e633e-f4ca-4dbc-ba9b-6a6e9558bd66"/>
    <ds:schemaRef ds:uri="8f02aeef-9592-4781-a616-a3c141fdfe67"/>
    <ds:schemaRef ds:uri="cd2ec476-56c0-4316-9a19-9ecb08d5506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8061813-BB72-4796-A2C4-698E00D1F7B8}">
  <ds:schemaRefs>
    <ds:schemaRef ds:uri="Microsoft.SharePoint.Taxonomy.ContentTypeSync"/>
  </ds:schemaRefs>
</ds:datastoreItem>
</file>

<file path=customXml/itemProps3.xml><?xml version="1.0" encoding="utf-8"?>
<ds:datastoreItem xmlns:ds="http://schemas.openxmlformats.org/officeDocument/2006/customXml" ds:itemID="{05CE9352-02A1-49D2-9550-A0ED89C32D91}">
  <ds:schemaRefs>
    <ds:schemaRef ds:uri="a95e633e-f4ca-4dbc-ba9b-6a6e9558bd66"/>
    <ds:schemaRef ds:uri="cd2ec476-56c0-4316-9a19-9ecb08d5506b"/>
    <ds:schemaRef ds:uri="http://purl.org/dc/terms/"/>
    <ds:schemaRef ds:uri="8f02aeef-9592-4781-a616-a3c141fdfe67"/>
    <ds:schemaRef ds:uri="http://schemas.microsoft.com/office/2006/metadata/properties"/>
    <ds:schemaRef ds:uri="http://schemas.microsoft.com/office/infopath/2007/PartnerControls"/>
    <ds:schemaRef ds:uri="http://purl.org/dc/elements/1.1/"/>
    <ds:schemaRef ds:uri="http://www.w3.org/XML/1998/namespace"/>
    <ds:schemaRef ds:uri="http://purl.org/dc/dcmitype/"/>
    <ds:schemaRef ds:uri="http://schemas.microsoft.com/office/2006/documentManagement/types"/>
    <ds:schemaRef ds:uri="http://schemas.openxmlformats.org/package/2006/metadata/core-properties"/>
  </ds:schemaRefs>
</ds:datastoreItem>
</file>

<file path=customXml/itemProps4.xml><?xml version="1.0" encoding="utf-8"?>
<ds:datastoreItem xmlns:ds="http://schemas.openxmlformats.org/officeDocument/2006/customXml" ds:itemID="{8268EA6D-4AB3-426D-B1FA-88064BF42BB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OOAP &amp; AQ Non-IFOAM</vt:lpstr>
      <vt:lpstr>AQ IFOAM, USDA NOP, COR &amp; China</vt:lpstr>
      <vt:lpstr>Instructions</vt:lpstr>
      <vt:lpstr>'OOAP &amp; AQ Non-IFOAM'!Print_Area</vt:lpstr>
    </vt:vector>
  </TitlesOfParts>
  <Manager/>
  <Company>Agriquality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SmithMi</dc:creator>
  <cp:keywords/>
  <dc:description/>
  <cp:lastModifiedBy>Anne Hjorth</cp:lastModifiedBy>
  <cp:revision/>
  <dcterms:created xsi:type="dcterms:W3CDTF">2009-07-01T23:12:06Z</dcterms:created>
  <dcterms:modified xsi:type="dcterms:W3CDTF">2024-05-08T19:57:36Z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0x010100BD80C5A6E3BE6B41A2427F16147D47A4004BEDCF26B2FA4F778313290B6CE3C96400AF8B02F5D8FD464986A07419D6AE1EAD</vt:lpwstr>
  </property>
  <property fmtid="{D5CDD505-2E9C-101B-9397-08002B2CF9AE}" pid="3" name="SolarCompany">
    <vt:lpwstr>2;#AsureQuality|1600c08b-c25f-4f62-a9e3-257c80989e28</vt:lpwstr>
  </property>
  <property fmtid="{D5CDD505-2E9C-101B-9397-08002B2CF9AE}" pid="4" name="AQLocation">
    <vt:lpwstr>7;#All AQ|5d09c1aa-6886-4add-a39e-3253eb2f4280</vt:lpwstr>
  </property>
  <property fmtid="{D5CDD505-2E9C-101B-9397-08002B2CF9AE}" pid="5" name="SolarBusinessUnit">
    <vt:lpwstr>8;#Food|51c3b5b2-73f8-4014-bd65-8a75d0a5b3a1</vt:lpwstr>
  </property>
  <property fmtid="{D5CDD505-2E9C-101B-9397-08002B2CF9AE}" pid="6" name="SolarDocumentType">
    <vt:lpwstr/>
  </property>
  <property fmtid="{D5CDD505-2E9C-101B-9397-08002B2CF9AE}" pid="7" name="MediaServiceImageTags">
    <vt:lpwstr/>
  </property>
</Properties>
</file>